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02513F-0020-472F-9556-7683EDC7F65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 RECREACION" sheetId="1" r:id="rId1"/>
    <sheet name="Criterios impacto 1" sheetId="3" r:id="rId2"/>
    <sheet name="Criterios impacto 2" sheetId="4" r:id="rId3"/>
    <sheet name="Criterios impacto 3" sheetId="5" r:id="rId4"/>
    <sheet name="Parámetros" sheetId="2" r:id="rId5"/>
  </sheets>
  <externalReferences>
    <externalReference r:id="rId6"/>
    <externalReference r:id="rId7"/>
  </externalReferences>
  <definedNames>
    <definedName name="A_Obj1" localSheetId="1">OFFSET(#REF!,0,0,COUNTA(#REF!)-1,1)</definedName>
    <definedName name="A_Obj1" localSheetId="2">OFFSET(#REF!,0,0,COUNTA(#REF!)-1,1)</definedName>
    <definedName name="A_Obj1" localSheetId="3">OFFSET(#REF!,0,0,COUNTA(#REF!)-1,1)</definedName>
    <definedName name="A_Obj1">#REF!</definedName>
    <definedName name="A_Obj2" localSheetId="1">OFFSET(#REF!,0,0,COUNTA(#REF!)-1,1)</definedName>
    <definedName name="A_Obj2" localSheetId="2">OFFSET(#REF!,0,0,COUNTA(#REF!)-1,1)</definedName>
    <definedName name="A_Obj2" localSheetId="3">OFFSET(#REF!,0,0,COUNTA(#REF!)-1,1)</definedName>
    <definedName name="A_Obj2">#REF!</definedName>
    <definedName name="A_Obj3" localSheetId="1">OFFSET(#REF!,0,0,COUNTA(#REF!)-1,1)</definedName>
    <definedName name="A_Obj3" localSheetId="2">OFFSET(#REF!,0,0,COUNTA(#REF!)-1,1)</definedName>
    <definedName name="A_Obj3" localSheetId="3">OFFSET(#REF!,0,0,COUNTA(#REF!)-1,1)</definedName>
    <definedName name="A_Obj3">#REF!</definedName>
    <definedName name="A_Obj4" localSheetId="1">OFFSET(#REF!,0,0,COUNTA(#REF!)-1,1)</definedName>
    <definedName name="A_Obj4" localSheetId="2">OFFSET(#REF!,0,0,COUNTA(#REF!)-1,1)</definedName>
    <definedName name="A_Obj4" localSheetId="3">OFFSET(#REF!,0,0,COUNTA(#REF!)-1,1)</definedName>
    <definedName name="A_Obj4">#REF!</definedName>
    <definedName name="Acc_1" localSheetId="1">#REF!</definedName>
    <definedName name="Acc_1" localSheetId="2">#REF!</definedName>
    <definedName name="Acc_1" localSheetId="3">#REF!</definedName>
    <definedName name="Acc_1">#REF!</definedName>
    <definedName name="Acc_2" localSheetId="1">#REF!</definedName>
    <definedName name="Acc_2" localSheetId="2">#REF!</definedName>
    <definedName name="Acc_2" localSheetId="3">#REF!</definedName>
    <definedName name="Acc_2">#REF!</definedName>
    <definedName name="Acc_3" localSheetId="1">#REF!</definedName>
    <definedName name="Acc_3" localSheetId="2">#REF!</definedName>
    <definedName name="Acc_3" localSheetId="3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 localSheetId="2">OFFSET(#REF!,0,0,COUNTA(#REF!)-1,1)</definedName>
    <definedName name="jom" localSheetId="3">OFFSET(#REF!,0,0,COUNTA(#REF!)-1,1)</definedName>
    <definedName name="jom">#REF!</definedName>
    <definedName name="LISTA_CENTROS_REGIONALES" localSheetId="1">#REF!</definedName>
    <definedName name="LISTA_CENTROS_REGIONALES" localSheetId="2">#REF!</definedName>
    <definedName name="LISTA_CENTROS_REGIONALES" localSheetId="3">#REF!</definedName>
    <definedName name="LISTA_CENTROS_REGIONALES">#REF!</definedName>
    <definedName name="LISTA_REGIONALES" localSheetId="1">#REF!</definedName>
    <definedName name="LISTA_REGIONALES" localSheetId="2">#REF!</definedName>
    <definedName name="LISTA_REGIONALES" localSheetId="3">#REF!</definedName>
    <definedName name="LISTA_REGIONALES">#REF!</definedName>
    <definedName name="LISTADESPLEGAR_CENTRO" localSheetId="1">#REF!</definedName>
    <definedName name="LISTADESPLEGAR_CENTRO" localSheetId="2">#REF!</definedName>
    <definedName name="LISTADESPLEGAR_CENTRO" localSheetId="3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 localSheetId="2">OFFSET(#REF!,0,0,COUNTA(#REF!)-1,1)</definedName>
    <definedName name="Objetivos" localSheetId="3">OFFSET(#REF!,0,0,COUNTA(#REF!)-1,1)</definedName>
    <definedName name="Objetivos">#REF!</definedName>
    <definedName name="PUTUMAYOL" localSheetId="1">#REF!</definedName>
    <definedName name="PUTUMAYOL" localSheetId="2">#REF!</definedName>
    <definedName name="PUTUMAYOL" localSheetId="3">#REF!</definedName>
    <definedName name="PUTUMAYOL">#REF!</definedName>
    <definedName name="QUINDIOL" localSheetId="1">#REF!</definedName>
    <definedName name="QUINDIOL" localSheetId="2">#REF!</definedName>
    <definedName name="QUINDIOL" localSheetId="3">#REF!</definedName>
    <definedName name="QUINDIOL">#REF!</definedName>
    <definedName name="REGIONAL" localSheetId="1">#REF!</definedName>
    <definedName name="REGIONAL" localSheetId="2">#REF!</definedName>
    <definedName name="REGIONAL" localSheetId="3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 localSheetId="2">#REF!</definedName>
    <definedName name="SUCREL" localSheetId="3">#REF!</definedName>
    <definedName name="SUCREL">#REF!</definedName>
    <definedName name="TOLIMAL" localSheetId="1">#REF!</definedName>
    <definedName name="TOLIMAL" localSheetId="2">#REF!</definedName>
    <definedName name="TOLIMAL" localSheetId="3">#REF!</definedName>
    <definedName name="TOLIMAL">#REF!</definedName>
    <definedName name="VALLE" localSheetId="1">#REF!</definedName>
    <definedName name="VALLE" localSheetId="2">#REF!</definedName>
    <definedName name="VALLE" localSheetId="3">#REF!</definedName>
    <definedName name="VALLE">#REF!</definedName>
    <definedName name="VALLEL">#REF!</definedName>
    <definedName name="VAUPESL">#REF!</definedName>
    <definedName name="VICHADAL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iGXdatCHJ3Iwhn76rw+sDXzZseog=="/>
    </ext>
  </extLst>
</workbook>
</file>

<file path=xl/calcChain.xml><?xml version="1.0" encoding="utf-8"?>
<calcChain xmlns="http://schemas.openxmlformats.org/spreadsheetml/2006/main">
  <c r="AN3" i="1" l="1"/>
  <c r="K4" i="1" l="1"/>
  <c r="J4" i="1" s="1"/>
  <c r="K3" i="1"/>
  <c r="J3" i="1" s="1"/>
  <c r="K2" i="1"/>
  <c r="J2" i="1" s="1"/>
  <c r="AN4" i="1" l="1"/>
  <c r="AJ4" i="1"/>
  <c r="AE4" i="1"/>
  <c r="AB4" i="1"/>
  <c r="L4" i="1"/>
  <c r="AN2" i="1" l="1"/>
  <c r="AB2" i="1"/>
  <c r="L2" i="1"/>
  <c r="AE2" i="1" l="1"/>
  <c r="AJ2" i="1" l="1"/>
</calcChain>
</file>

<file path=xl/sharedStrings.xml><?xml version="1.0" encoding="utf-8"?>
<sst xmlns="http://schemas.openxmlformats.org/spreadsheetml/2006/main" count="370" uniqueCount="210">
  <si>
    <t>SOLIDEZ INDIVIDUAL</t>
  </si>
  <si>
    <t>FuerteFuerte</t>
  </si>
  <si>
    <t xml:space="preserve">PROCESO </t>
  </si>
  <si>
    <t>Fuerte</t>
  </si>
  <si>
    <t>FuerteModerado</t>
  </si>
  <si>
    <t>Moderado</t>
  </si>
  <si>
    <t>FuerteDébil</t>
  </si>
  <si>
    <t>Débil</t>
  </si>
  <si>
    <t>ModeradoFuerte</t>
  </si>
  <si>
    <t>INTERNO</t>
  </si>
  <si>
    <t>EXTERNO</t>
  </si>
  <si>
    <t>TIPO</t>
  </si>
  <si>
    <t>ORIGEN</t>
  </si>
  <si>
    <t>DEBIDO A 
(Causa(s))</t>
  </si>
  <si>
    <t>PUEDE SUCEDER  QUE
(Riesgo)</t>
  </si>
  <si>
    <t xml:space="preserve">QUE PODRÍA OCASIONAR (Consecuencia(s))
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</si>
  <si>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</si>
  <si>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</si>
  <si>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</si>
  <si>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</si>
  <si>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</si>
  <si>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</si>
  <si>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</si>
  <si>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prevenir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</si>
  <si>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</si>
  <si>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</si>
  <si>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</si>
  <si>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ModeradoModerado</t>
  </si>
  <si>
    <t>ModeradoDébil</t>
  </si>
  <si>
    <t>ASIGNACIÓN DEL RESPONSABLE
Asignado: 15
No asignado: 0</t>
  </si>
  <si>
    <t>DébilFuerte</t>
  </si>
  <si>
    <t>SEGREGACIÓN Y AUTORIDAD DEL RESPONSABLE:
Adecuado: 15
Inadecuado: 0</t>
  </si>
  <si>
    <t>DébilModerado</t>
  </si>
  <si>
    <t>PERIODICIDAD
Oportuna: 15
Inoportuna: 0</t>
  </si>
  <si>
    <t>DébilDébil</t>
  </si>
  <si>
    <t>PROPÓSITO
Prevenir: 15
Detectar: 10
No es un control: 0</t>
  </si>
  <si>
    <t>NÚMERO DE COLUMNAS QUE SE DESPLAZA EN EL EJE DE PROBABILIDAD</t>
  </si>
  <si>
    <t>CÓMO SE REALIZA LA ACTIVIDAD DE CONTROL
Confiable: 15
No confiable: 0</t>
  </si>
  <si>
    <t>FuerteDirectamenteDirectamente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</si>
  <si>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</si>
  <si>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</si>
  <si>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FuerteDirectamenteIndirectamente</t>
  </si>
  <si>
    <t xml:space="preserve">RESULTADO DE LA EVALUACIÓN DEL DISEÑO DEL CONTROL
</t>
  </si>
  <si>
    <t>FuerteDirectamenteNo Disminuye</t>
  </si>
  <si>
    <t>RESULTADO DE LA EVALUACION DEL DISEÑO DEL CONTROL
Fuerte: 96 y 100
Moderado: 86 y 95
Débil: 0 y 85
(D)</t>
  </si>
  <si>
    <t>FuerteNo disminuyeDirectamente</t>
  </si>
  <si>
    <t>ModeradoDirectamenteDirectamente</t>
  </si>
  <si>
    <t>SOLIDEZ INDIVIDUAL DE CADA CONTROL
(D+E)</t>
  </si>
  <si>
    <t>SOLIDEZ INDIVIDUAL DE CADA CONTROL
Fuerte: 100
Moderado: 50
Débil: 0
(D + E)</t>
  </si>
  <si>
    <t>ModeradoDirectamenteIndirectamente</t>
  </si>
  <si>
    <t>SOLIDEZ DEL CONJUNTO DE CONTROLES
Fuerte: Promedio 100 
Moderado: Promedio entre 50 y 99
Débil: Promedio menor a 50
Si hay más de un control, se debe actualizar la fórmula del promedio y combinar las celdas</t>
  </si>
  <si>
    <t>ModeradoDirectamenteNo disminuye</t>
  </si>
  <si>
    <t>CONTROLES AYUDAN A DISMINUIR LA PROBABILIDAD
Directamente o Indirectamente</t>
  </si>
  <si>
    <t>ModeradoNo DisminuyeDirectamente</t>
  </si>
  <si>
    <t>CONTROLES AYUDAN A DISMINUIR IMPACTO
Directamente o Indirectamente</t>
  </si>
  <si>
    <t>DébilDirectamenteDirectamente</t>
  </si>
  <si>
    <t>DébilDirectamenteIndirectamente</t>
  </si>
  <si>
    <t>NÚMERO DE COLUMNAS QUE SE DESPLAZA EN EL EJE DE IMPACTO</t>
  </si>
  <si>
    <t>PROBABILIDAD
5: Casi seguro
4: Probable
3: Posible 
2: Improbable 
1: Raro</t>
  </si>
  <si>
    <t>DébilDirectamenteNo disminuye</t>
  </si>
  <si>
    <t>DébilNo DisminuyeDirectamente</t>
  </si>
  <si>
    <t>NIVEL DE RIESGO RESIDUAL</t>
  </si>
  <si>
    <t>RESPUESTAS AL RIESGO</t>
  </si>
  <si>
    <t>ACCIÓN</t>
  </si>
  <si>
    <t>RESPONSABLE</t>
  </si>
  <si>
    <t>FECHA</t>
  </si>
  <si>
    <t>INDICADOR</t>
  </si>
  <si>
    <t>RECURSOS 
Económico, Humano y/o Logístico</t>
  </si>
  <si>
    <t>PLAN DE CONTINGENCIA POR CADA RIESGO</t>
  </si>
  <si>
    <t>Casi Seguro (5)</t>
  </si>
  <si>
    <t>Probable (4)</t>
  </si>
  <si>
    <t>Posible (3)</t>
  </si>
  <si>
    <t>Improbable (2)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</si>
  <si>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</si>
  <si>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</si>
  <si>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</si>
  <si>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</si>
  <si>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</si>
  <si>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</si>
  <si>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</si>
  <si>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</si>
  <si>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</si>
  <si>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</si>
  <si>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</si>
  <si>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</si>
  <si>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</si>
  <si>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</si>
  <si>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</si>
  <si>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</si>
  <si>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</si>
  <si>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</si>
  <si>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</si>
  <si>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</si>
  <si>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</si>
  <si>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</si>
  <si>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</si>
  <si>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</si>
  <si>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</si>
  <si>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</si>
  <si>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</si>
  <si>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</si>
  <si>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</si>
  <si>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</si>
  <si>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</si>
  <si>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</si>
  <si>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</si>
  <si>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</si>
  <si>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</si>
  <si>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</si>
  <si>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</si>
  <si>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</si>
  <si>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</si>
  <si>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</si>
  <si>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</si>
  <si>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</si>
  <si>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</si>
  <si>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</si>
  <si>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</si>
  <si>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</si>
  <si>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</si>
  <si>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</si>
  <si>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</si>
  <si>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</si>
  <si>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</si>
  <si>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Desempeño de los procesos: Capacidad humana, técnica y financiera de los procesos para lograr el cumplimiento de sus objetivos</t>
  </si>
  <si>
    <t>N/A</t>
  </si>
  <si>
    <t>Corrupción</t>
  </si>
  <si>
    <t>CONTROLES AYUDAN A DISMINUIR EL IMPACTO</t>
  </si>
  <si>
    <t>Directamente</t>
  </si>
  <si>
    <t>No Disminuye</t>
  </si>
  <si>
    <t>Indirectamente</t>
  </si>
  <si>
    <t>Preventivo</t>
  </si>
  <si>
    <t>Análisis de contexto de índole táctico</t>
  </si>
  <si>
    <t>Reducir</t>
  </si>
  <si>
    <t>Procesos disciplinarios.
Detrimento patrimonial.</t>
  </si>
  <si>
    <t xml:space="preserve">Cruce y verificación del reporte de la central de comunicaciones con la programación de guardianes y jefes de rutas  por jornada cuya informacion debe coincidir. </t>
  </si>
  <si>
    <t xml:space="preserve">
Profesional  administrativo programa Ciclovía para el caso de los guardianes y profesional operativo en el caso de los jefes de ruta</t>
  </si>
  <si>
    <t xml:space="preserve">Preventivo </t>
  </si>
  <si>
    <t>Quejas de los usuarios
Imagen negativa de la entidad</t>
  </si>
  <si>
    <t xml:space="preserve">Improbable (2) </t>
  </si>
  <si>
    <t xml:space="preserve">Moderado </t>
  </si>
  <si>
    <t xml:space="preserve">Directamente </t>
  </si>
  <si>
    <t xml:space="preserve">Indirectamente </t>
  </si>
  <si>
    <t xml:space="preserve">No. De quejas recibidas por cobros del tramite 
Meta: 0
Frecuencia : mensual </t>
  </si>
  <si>
    <t xml:space="preserve">Moderado (6) </t>
  </si>
  <si>
    <t>Recurso humano: Funcionarios y personal contratista  de  la Subdirección Técnica de Recreación y Deportes Financiados por los proyectos de inversión de la STRyD</t>
  </si>
  <si>
    <t>(N° pagos autorizados sin asistir a jornadas/ total de pagos autorizados) *100
Meta: 0
Frecuencia: Mensual</t>
  </si>
  <si>
    <t xml:space="preserve">Profesional especializado programa persona mayor </t>
  </si>
  <si>
    <t xml:space="preserve">Corrupción </t>
  </si>
  <si>
    <t xml:space="preserve">Subdirector(a)  Técnico(a)  de Recreación y Deporte </t>
  </si>
  <si>
    <t xml:space="preserve">Profesional de rendimiento deportivo </t>
  </si>
  <si>
    <t xml:space="preserve">trimestral 
</t>
  </si>
  <si>
    <t xml:space="preserve">Número  de eventos deportivos aprobados  sin estar  contemplados en la agenda deportiva de Bogotá 
Meta: 0
Frecuencia: Trimestral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</si>
  <si>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</si>
  <si>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</si>
  <si>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</si>
  <si>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</si>
  <si>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</si>
  <si>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</si>
  <si>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</si>
  <si>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</si>
  <si>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</si>
  <si>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</si>
  <si>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</si>
  <si>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</si>
  <si>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</si>
  <si>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</si>
  <si>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</si>
  <si>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</si>
  <si>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</si>
  <si>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</si>
  <si>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</si>
  <si>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</si>
  <si>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</si>
  <si>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</si>
  <si>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</si>
  <si>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</si>
  <si>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 xml:space="preserve">FECHA DE ACTUALIZACION: </t>
  </si>
  <si>
    <t>Subdirectora técnica de recreación y deporte
Responsable de Área</t>
  </si>
  <si>
    <t xml:space="preserve">Certificado de actualización de la guía de trámites y servicios
Correo electrónico
</t>
  </si>
  <si>
    <t>EVALUACIÓN DE LA EJECUCIÓN DEL CONTROL
Fuerte: Se ejecuta de manera consistente
Moderado: Se ejecuta algunas veces 
Débil: No se ejecuta
€</t>
  </si>
  <si>
    <t>Sistema de Información Misional- Calendario Deportivo
Comunicación oficial de nuevos eventos deportivos 
Correo Electrónico</t>
  </si>
  <si>
    <t>Diferencia en la información de la programación de jornadas frente a la reportada por la central de comunicaciones.</t>
  </si>
  <si>
    <t>Autorizar el pago de
jornadas de un guardían de ciclovía que no asista a la misma, para beneficio propio.</t>
  </si>
  <si>
    <t>Responsable del área.</t>
  </si>
  <si>
    <t xml:space="preserve">Mensual
</t>
  </si>
  <si>
    <t>Verificar que las jornadas reportadas coincidan con la prestación del servicio.</t>
  </si>
  <si>
    <t>Ajustar el reporte para la planilla de pago de acuerdo con las jornadas cumplidas.</t>
  </si>
  <si>
    <t>Cuadro verificación de jornadas.</t>
  </si>
  <si>
    <t>Cruce y verificación del informe mensual que entregan los guardianes y jefes de ruta con la programación.</t>
  </si>
  <si>
    <t>Profesional  administrativo programa Ciclovía para el caso de los guardianes y profesional operativo en el caso de los jefes de ruta.</t>
  </si>
  <si>
    <t>Informar al área de tesorería la inconsistencia identificada; a fin de que el supervisor solicite la devolución de los recursos indicando el mecanismo dado por el área.</t>
  </si>
  <si>
    <t>Realizar la investigación del caso para tomar las accciones a que haya lugar y notificar al área de Control Disciplinario Interno y al supervisor.</t>
  </si>
  <si>
    <t xml:space="preserve"> Falta de información de la gratuidad del trámite para claridad del ciudadano.</t>
  </si>
  <si>
    <t>Cobrar por el trámite de Tarjeta de recreación y espectáculos públicos para adultos mayores (Pasaporte Vital)  para beneficio propio.</t>
  </si>
  <si>
    <t>Profesional especializado del programa adulto mayor.</t>
  </si>
  <si>
    <t>Verificar que la información del trámite  en la página  web, SUIT, guia de tramites y servicios  esté actualizada; al igual que en el portafolio de servicios y en  la  tarjeta  se especifique  la gratuidad del mismo.</t>
  </si>
  <si>
    <t>Ingresando a la plataformas para validar que la informacion  contenida incluya la gratuidad del trámite.</t>
  </si>
  <si>
    <t>Solicitar a la Oficina Asesora  de Comunicaciones o a la Oficina Asesora de de Planeación el ajuste de la información.</t>
  </si>
  <si>
    <t>Establecer y verificar el número de descargas, a fin de monitorear el uso del micrositio.</t>
  </si>
  <si>
    <t>Apoyar la realización de eventos deportivos que no hagan parte del Sistema Nacional del Deporte.</t>
  </si>
  <si>
    <t>Se presenten desviaciones de recursos para beneficio privado con la realización de eventos deportivos que no hagan parte del Sistema Nacional del Deporte.</t>
  </si>
  <si>
    <t>Verificar la programación de los eventos deportivos de la ciudad en concordancia con la agenda o calendario deportivo del IDRD, a través del sistema de información misional- módulo de eventos.</t>
  </si>
  <si>
    <t xml:space="preserve">Revisar en los casos que haya lugar, que el evento deportivo solicitado por escrito y por parte del interesado haga parte del Sistema Nacional del deporte y en concordancia con el calendario anual deportivo de la ciudad. </t>
  </si>
  <si>
    <t>Si el evento solicitado no se encuentra establecido en el Sistema Nacional del Deporte se informa al solicitante su no apoyo por parte del IDRD, y en caso contrario se realiza un ajuste en el calendario anual deportivo del IDRD.</t>
  </si>
  <si>
    <t>Realizar seguimiento trimestral por medio de mesas de trabajo al calendario deportivo para que no se haya incluido un evento no programado sin autorización.</t>
  </si>
  <si>
    <t>Subdirectora Tecnica de Recreación y Deporte.</t>
  </si>
  <si>
    <t>Realizar la investigación del caso para tomar las accciones a que haya lugar y solicitar la devolución de los recursos.</t>
  </si>
  <si>
    <t>FOMENTO A LA ACTIVIDAD FISICA,  EL DEPORTE Y LA RECREACIÓN</t>
  </si>
  <si>
    <t>9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</si>
</sst>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3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ajor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theme="1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0" tint="-0.14999847407452621"/>
        <bgColor rgb="FFFBE4D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4" fillId="0" borderId="2"/>
    <xf numFmtId="0" fontId="15" fillId="0" borderId="2"/>
    <xf numFmtId="0" fontId="16" fillId="0" borderId="2"/>
  </cellStyleXfs>
  <cellXfs count="7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6" fillId="0" borderId="2" xfId="3"/>
    <xf numFmtId="0" fontId="16" fillId="12" borderId="3" xfId="3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9" fillId="11" borderId="3" xfId="0" applyFont="1" applyFill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21" fillId="0" borderId="3" xfId="3" applyFont="1" applyBorder="1" applyAlignment="1">
      <alignment horizontal="left" vertical="top"/>
    </xf>
    <xf numFmtId="0" fontId="20" fillId="12" borderId="3" xfId="3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4">
    <cellStyle name="Normal" xfId="0" builtinId="0"/>
    <cellStyle name="Normal 2 2" xfId="2" xr:uid="{00000000-0005-0000-0000-000001000000}"/>
    <cellStyle name="Normal 2 2 2" xfId="3" xr:uid="{00000000-0005-0000-0000-000002000000}"/>
    <cellStyle name="Normal 3" xfId="1" xr:uid="{00000000-0005-0000-0000-000003000000}"/>
  </cellStyles>
  <dxfs count="1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2B0A0-7B76-4990-8AF5-93C1E3865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CE4AAB-9EE8-43CD-BBD0-764C41F89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172CEB-B662-4624-9C85-20479CC19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371475"/>
          <a:ext cx="4533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713216-AEDA-4F5A-969D-B92D3FD1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581025"/>
          <a:ext cx="1188810" cy="3066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820ACF-C267-41D6-8131-7C422FCC5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371475"/>
          <a:ext cx="4533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B0010A-668E-415B-9151-2215DA39A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581025"/>
          <a:ext cx="11888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/Documents/IDRD%202021/RIESGOS%20DE%20CORRUPCI&#211;N/riesgos%20corrupcion%20IDRD%202021/16062021%20riesgos%20corrupcion%20fomento%20depo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RTES "/>
      <sheetName val="Parámetros"/>
    </sheetNames>
    <sheetDataSet>
      <sheetData sheetId="0" refreshError="1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13">
          <cell r="A13" t="str">
            <v>FuerteDirectamenteDirectamente</v>
          </cell>
          <cell r="B13">
            <v>2</v>
          </cell>
        </row>
        <row r="14">
          <cell r="A14" t="str">
            <v>FuerteDirectamenteIndirectamente</v>
          </cell>
          <cell r="B14">
            <v>2</v>
          </cell>
        </row>
        <row r="15">
          <cell r="A15" t="str">
            <v>FuerteDirectamenteNo Disminuye</v>
          </cell>
          <cell r="B15">
            <v>2</v>
          </cell>
        </row>
        <row r="16">
          <cell r="A16" t="str">
            <v>FuerteNo disminuyeDirectamente</v>
          </cell>
          <cell r="B16">
            <v>0</v>
          </cell>
        </row>
        <row r="17">
          <cell r="A17" t="str">
            <v>ModeradoDirectamenteDirectamente</v>
          </cell>
          <cell r="B17">
            <v>1</v>
          </cell>
        </row>
        <row r="18">
          <cell r="A18" t="str">
            <v>ModeradoDirectamenteIndirectamente</v>
          </cell>
          <cell r="B18">
            <v>1</v>
          </cell>
        </row>
        <row r="19">
          <cell r="A19" t="str">
            <v>ModeradoDirectamenteNo disminuye</v>
          </cell>
          <cell r="B19">
            <v>1</v>
          </cell>
        </row>
        <row r="20">
          <cell r="A20" t="str">
            <v>ModeradoNo DisminuyeDirectamente</v>
          </cell>
          <cell r="B20">
            <v>0</v>
          </cell>
        </row>
        <row r="21">
          <cell r="A21" t="str">
            <v>DébilDirectamenteDirectamente</v>
          </cell>
          <cell r="B21">
            <v>0</v>
          </cell>
        </row>
        <row r="22">
          <cell r="A22" t="str">
            <v>DébilDirectamenteIndirectamente</v>
          </cell>
          <cell r="B22">
            <v>0</v>
          </cell>
        </row>
        <row r="23">
          <cell r="A23" t="str">
            <v>DébilDirectamenteNo disminuye</v>
          </cell>
          <cell r="B23">
            <v>0</v>
          </cell>
        </row>
        <row r="24">
          <cell r="A24" t="str">
            <v>DébilNo DisminuyeDirectamente</v>
          </cell>
          <cell r="B24">
            <v>0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3"/>
  <sheetViews>
    <sheetView view="pageBreakPreview" zoomScale="60" zoomScaleNormal="110" workbookViewId="0">
      <selection activeCell="AB15" sqref="AB15"/>
    </sheetView>
  </sheetViews>
  <sheetFormatPr baseColWidth="10" defaultColWidth="12.625" defaultRowHeight="15" customHeight="1" x14ac:dyDescent="0.2"/>
  <cols>
    <col min="1" max="2" width="26.875" style="58" customWidth="1"/>
    <col min="3" max="3" width="15.625" style="58" customWidth="1"/>
    <col min="4" max="4" width="13.75" style="58" customWidth="1"/>
    <col min="5" max="5" width="9.625" style="58" customWidth="1"/>
    <col min="6" max="6" width="31.75" style="58" customWidth="1"/>
    <col min="7" max="7" width="43" style="58" customWidth="1"/>
    <col min="8" max="8" width="32.25" style="58" customWidth="1"/>
    <col min="9" max="9" width="17.5" style="58" customWidth="1"/>
    <col min="10" max="11" width="19" style="58" customWidth="1"/>
    <col min="12" max="12" width="23.5" style="58" customWidth="1"/>
    <col min="13" max="13" width="16.125" style="58" customWidth="1"/>
    <col min="14" max="14" width="16.375" style="58" customWidth="1"/>
    <col min="15" max="15" width="41.25" style="58" customWidth="1"/>
    <col min="16" max="16" width="16" style="58" customWidth="1"/>
    <col min="17" max="17" width="45.75" style="58" customWidth="1"/>
    <col min="18" max="18" width="52.125" style="58" customWidth="1"/>
    <col min="19" max="19" width="37.125" style="58" customWidth="1"/>
    <col min="20" max="20" width="25.625" style="58" customWidth="1"/>
    <col min="21" max="25" width="13.75" style="58" customWidth="1"/>
    <col min="26" max="26" width="24" style="58" customWidth="1"/>
    <col min="27" max="28" width="13.75" style="58" customWidth="1"/>
    <col min="29" max="29" width="24.875" style="58" customWidth="1"/>
    <col min="30" max="30" width="21.5" style="58" customWidth="1"/>
    <col min="31" max="32" width="13.75" style="58" customWidth="1"/>
    <col min="33" max="33" width="30.375" style="58" customWidth="1"/>
    <col min="34" max="34" width="13.75" style="58" customWidth="1"/>
    <col min="35" max="35" width="20" style="58" customWidth="1"/>
    <col min="36" max="41" width="13.75" style="58" customWidth="1"/>
    <col min="42" max="42" width="39.5" style="58" customWidth="1"/>
    <col min="43" max="43" width="34.5" style="58" customWidth="1"/>
    <col min="44" max="44" width="13.625" style="58" customWidth="1"/>
    <col min="45" max="45" width="50.25" style="58" customWidth="1"/>
    <col min="46" max="46" width="26.75" style="58" customWidth="1"/>
    <col min="47" max="47" width="37.5" style="58" customWidth="1"/>
    <col min="48" max="48" width="10" style="58" customWidth="1"/>
    <col min="49" max="16384" width="12.625" style="58"/>
  </cols>
  <sheetData>
    <row r="1" spans="1:48" ht="171" customHeight="1" x14ac:dyDescent="0.2">
      <c r="A1" s="52" t="s">
        <v>2</v>
      </c>
      <c r="B1" s="53" t="s">
        <v>9</v>
      </c>
      <c r="C1" s="53" t="s">
        <v>10</v>
      </c>
      <c r="D1" s="53" t="s">
        <v>11</v>
      </c>
      <c r="E1" s="53" t="s">
        <v>12</v>
      </c>
      <c r="F1" s="52" t="s">
        <v>13</v>
      </c>
      <c r="G1" s="52" t="s">
        <v>14</v>
      </c>
      <c r="H1" s="52" t="s">
        <v>15</v>
      </c>
      <c r="I1" s="54" t="s">
        <v>16</v>
      </c>
      <c r="J1" s="55" t="s">
        <v>153</v>
      </c>
      <c r="K1" s="56" t="s">
        <v>154</v>
      </c>
      <c r="L1" s="52" t="s">
        <v>18</v>
      </c>
      <c r="M1" s="52" t="s">
        <v>19</v>
      </c>
      <c r="N1" s="52" t="s">
        <v>20</v>
      </c>
      <c r="O1" s="52" t="s">
        <v>21</v>
      </c>
      <c r="P1" s="52" t="s">
        <v>22</v>
      </c>
      <c r="Q1" s="52" t="s">
        <v>23</v>
      </c>
      <c r="R1" s="52" t="s">
        <v>24</v>
      </c>
      <c r="S1" s="52" t="s">
        <v>25</v>
      </c>
      <c r="T1" s="52" t="s">
        <v>26</v>
      </c>
      <c r="U1" s="52" t="s">
        <v>29</v>
      </c>
      <c r="V1" s="52" t="s">
        <v>31</v>
      </c>
      <c r="W1" s="52" t="s">
        <v>33</v>
      </c>
      <c r="X1" s="52" t="s">
        <v>35</v>
      </c>
      <c r="Y1" s="52" t="s">
        <v>37</v>
      </c>
      <c r="Z1" s="52" t="s">
        <v>39</v>
      </c>
      <c r="AA1" s="52" t="s">
        <v>40</v>
      </c>
      <c r="AB1" s="52" t="s">
        <v>42</v>
      </c>
      <c r="AC1" s="52" t="s">
        <v>44</v>
      </c>
      <c r="AD1" s="52" t="s">
        <v>180</v>
      </c>
      <c r="AE1" s="52" t="s">
        <v>47</v>
      </c>
      <c r="AF1" s="52" t="s">
        <v>48</v>
      </c>
      <c r="AG1" s="52" t="s">
        <v>50</v>
      </c>
      <c r="AH1" s="52" t="s">
        <v>52</v>
      </c>
      <c r="AI1" s="52" t="s">
        <v>54</v>
      </c>
      <c r="AJ1" s="52" t="s">
        <v>36</v>
      </c>
      <c r="AK1" s="52" t="s">
        <v>57</v>
      </c>
      <c r="AL1" s="52" t="s">
        <v>58</v>
      </c>
      <c r="AM1" s="52" t="s">
        <v>17</v>
      </c>
      <c r="AN1" s="52" t="s">
        <v>61</v>
      </c>
      <c r="AO1" s="52" t="s">
        <v>62</v>
      </c>
      <c r="AP1" s="52" t="s">
        <v>63</v>
      </c>
      <c r="AQ1" s="52" t="s">
        <v>64</v>
      </c>
      <c r="AR1" s="52" t="s">
        <v>65</v>
      </c>
      <c r="AS1" s="52" t="s">
        <v>66</v>
      </c>
      <c r="AT1" s="52" t="s">
        <v>67</v>
      </c>
      <c r="AU1" s="76" t="s">
        <v>68</v>
      </c>
      <c r="AV1" s="57"/>
    </row>
    <row r="2" spans="1:48" ht="104.25" customHeight="1" x14ac:dyDescent="0.2">
      <c r="A2" s="66" t="s">
        <v>208</v>
      </c>
      <c r="B2" s="71" t="s">
        <v>124</v>
      </c>
      <c r="C2" s="71" t="s">
        <v>125</v>
      </c>
      <c r="D2" s="73" t="s">
        <v>126</v>
      </c>
      <c r="E2" s="71" t="s">
        <v>132</v>
      </c>
      <c r="F2" s="28" t="s">
        <v>182</v>
      </c>
      <c r="G2" s="29" t="s">
        <v>183</v>
      </c>
      <c r="H2" s="10" t="s">
        <v>134</v>
      </c>
      <c r="I2" s="11" t="s">
        <v>70</v>
      </c>
      <c r="J2" s="59" t="str">
        <f>IF(K2&lt;6,"Moderado (3)",IF(K2&lt;12,"Mayor (4)","Catastrófico (5)"))</f>
        <v>Moderado (3)</v>
      </c>
      <c r="K2" s="60">
        <f>COUNTIF('Criterios impacto 1'!H2:H20,"SI")</f>
        <v>5</v>
      </c>
      <c r="L2" s="12" t="str">
        <f>VLOOKUP(CONCATENATE(I2,J2),Parámetros!$A$56:$B$80,2,FALSE)</f>
        <v>Alto (12)</v>
      </c>
      <c r="M2" s="10" t="s">
        <v>131</v>
      </c>
      <c r="N2" s="10" t="s">
        <v>184</v>
      </c>
      <c r="O2" s="13" t="s">
        <v>136</v>
      </c>
      <c r="P2" s="10" t="s">
        <v>185</v>
      </c>
      <c r="Q2" s="14" t="s">
        <v>186</v>
      </c>
      <c r="R2" s="14" t="s">
        <v>135</v>
      </c>
      <c r="S2" s="9" t="s">
        <v>187</v>
      </c>
      <c r="T2" s="14" t="s">
        <v>188</v>
      </c>
      <c r="U2" s="10">
        <v>15</v>
      </c>
      <c r="V2" s="10">
        <v>15</v>
      </c>
      <c r="W2" s="10">
        <v>15</v>
      </c>
      <c r="X2" s="15">
        <v>15</v>
      </c>
      <c r="Y2" s="10">
        <v>15</v>
      </c>
      <c r="Z2" s="10">
        <v>15</v>
      </c>
      <c r="AA2" s="10">
        <v>10</v>
      </c>
      <c r="AB2" s="10">
        <f>SUM(U2:AA2)</f>
        <v>100</v>
      </c>
      <c r="AC2" s="16" t="s">
        <v>3</v>
      </c>
      <c r="AD2" s="10" t="s">
        <v>3</v>
      </c>
      <c r="AE2" s="10" t="str">
        <f>VLOOKUP(CONCATENATE(AC2,AD2),Parámetros!$A$2:$B$10,2,FALSE)</f>
        <v>Fuerte</v>
      </c>
      <c r="AF2" s="16">
        <v>100</v>
      </c>
      <c r="AG2" s="16" t="s">
        <v>3</v>
      </c>
      <c r="AH2" s="17" t="s">
        <v>128</v>
      </c>
      <c r="AI2" s="10" t="s">
        <v>130</v>
      </c>
      <c r="AJ2" s="10">
        <f>VLOOKUP(CONCATENATE(AG2,AH2,AI2),Parámetros!$A$13:$B$24,2,FALSE)</f>
        <v>2</v>
      </c>
      <c r="AK2" s="10">
        <v>0</v>
      </c>
      <c r="AL2" s="17" t="s">
        <v>72</v>
      </c>
      <c r="AM2" s="17" t="s">
        <v>76</v>
      </c>
      <c r="AN2" s="18" t="str">
        <f>VLOOKUP(CONCATENATE(AL2,AM2),Parámetros!$A$56:$B$80,2,FALSE)</f>
        <v>Moderado (6)</v>
      </c>
      <c r="AO2" s="10" t="s">
        <v>133</v>
      </c>
      <c r="AP2" s="19" t="s">
        <v>189</v>
      </c>
      <c r="AQ2" s="13" t="s">
        <v>190</v>
      </c>
      <c r="AR2" s="20">
        <v>44910</v>
      </c>
      <c r="AS2" s="21" t="s">
        <v>146</v>
      </c>
      <c r="AT2" s="69" t="s">
        <v>145</v>
      </c>
      <c r="AU2" s="75" t="s">
        <v>191</v>
      </c>
      <c r="AV2" s="8"/>
    </row>
    <row r="3" spans="1:48" ht="112.5" customHeight="1" x14ac:dyDescent="0.2">
      <c r="A3" s="67"/>
      <c r="B3" s="72"/>
      <c r="C3" s="72"/>
      <c r="D3" s="74"/>
      <c r="E3" s="72"/>
      <c r="F3" s="30" t="s">
        <v>193</v>
      </c>
      <c r="G3" s="31" t="s">
        <v>194</v>
      </c>
      <c r="H3" s="22" t="s">
        <v>138</v>
      </c>
      <c r="I3" s="23" t="s">
        <v>139</v>
      </c>
      <c r="J3" s="59" t="str">
        <f>IF(K3&lt;6,"Moderado (3)",IF(K3&lt;12,"Mayor (4)","Catastrófico (5)"))</f>
        <v>Moderado (3)</v>
      </c>
      <c r="K3" s="60">
        <f>COUNTIF('Criterios impacto 2'!H2:H20,"SI")</f>
        <v>3</v>
      </c>
      <c r="L3" s="24" t="s">
        <v>144</v>
      </c>
      <c r="M3" s="23" t="s">
        <v>137</v>
      </c>
      <c r="N3" s="25" t="s">
        <v>178</v>
      </c>
      <c r="O3" s="22" t="s">
        <v>195</v>
      </c>
      <c r="P3" s="62" t="s">
        <v>185</v>
      </c>
      <c r="Q3" s="26" t="s">
        <v>196</v>
      </c>
      <c r="R3" s="27" t="s">
        <v>197</v>
      </c>
      <c r="S3" s="22" t="s">
        <v>198</v>
      </c>
      <c r="T3" s="27" t="s">
        <v>179</v>
      </c>
      <c r="U3" s="23">
        <v>15</v>
      </c>
      <c r="V3" s="23">
        <v>15</v>
      </c>
      <c r="W3" s="23">
        <v>15</v>
      </c>
      <c r="X3" s="23">
        <v>15</v>
      </c>
      <c r="Y3" s="23">
        <v>15</v>
      </c>
      <c r="Z3" s="23">
        <v>15</v>
      </c>
      <c r="AA3" s="23">
        <v>5</v>
      </c>
      <c r="AB3" s="23">
        <v>95</v>
      </c>
      <c r="AC3" s="23" t="s">
        <v>140</v>
      </c>
      <c r="AD3" s="23" t="s">
        <v>140</v>
      </c>
      <c r="AE3" s="23" t="s">
        <v>140</v>
      </c>
      <c r="AF3" s="23">
        <v>50</v>
      </c>
      <c r="AG3" s="23" t="s">
        <v>140</v>
      </c>
      <c r="AH3" s="23" t="s">
        <v>141</v>
      </c>
      <c r="AI3" s="23" t="s">
        <v>142</v>
      </c>
      <c r="AJ3" s="23">
        <v>1</v>
      </c>
      <c r="AK3" s="23">
        <v>0</v>
      </c>
      <c r="AL3" s="32" t="s">
        <v>73</v>
      </c>
      <c r="AM3" s="17" t="s">
        <v>76</v>
      </c>
      <c r="AN3" s="18" t="str">
        <f>VLOOKUP(CONCATENATE(AL3,AM3),Parámetros!$A$56:$B$80,2,FALSE)</f>
        <v>Moderado (3)</v>
      </c>
      <c r="AO3" s="22" t="s">
        <v>133</v>
      </c>
      <c r="AP3" s="31" t="s">
        <v>199</v>
      </c>
      <c r="AQ3" s="22" t="s">
        <v>147</v>
      </c>
      <c r="AR3" s="63">
        <v>44910</v>
      </c>
      <c r="AS3" s="22" t="s">
        <v>143</v>
      </c>
      <c r="AT3" s="70"/>
      <c r="AU3" s="26" t="s">
        <v>192</v>
      </c>
      <c r="AV3" s="57"/>
    </row>
    <row r="4" spans="1:48" ht="153" customHeight="1" x14ac:dyDescent="0.2">
      <c r="A4" s="68"/>
      <c r="B4" s="22" t="s">
        <v>124</v>
      </c>
      <c r="C4" s="22" t="s">
        <v>125</v>
      </c>
      <c r="D4" s="23" t="s">
        <v>148</v>
      </c>
      <c r="E4" s="22" t="s">
        <v>132</v>
      </c>
      <c r="F4" s="50" t="s">
        <v>200</v>
      </c>
      <c r="G4" s="44" t="s">
        <v>201</v>
      </c>
      <c r="H4" s="34" t="s">
        <v>134</v>
      </c>
      <c r="I4" s="35" t="s">
        <v>72</v>
      </c>
      <c r="J4" s="59" t="str">
        <f>IF(K4&lt;6,"Moderado (3)",IF(K4&lt;12,"Mayor (4)","Catastrófico (5)"))</f>
        <v>Mayor (4)</v>
      </c>
      <c r="K4" s="60">
        <f>COUNTIF('Criterios impacto 3'!H2:H20,"SI")</f>
        <v>8</v>
      </c>
      <c r="L4" s="36" t="str">
        <f>VLOOKUP(CONCATENATE(I4,J4),[2]Parámetros!$A$56:$B$80,2,FALSE)</f>
        <v>Alto (8)</v>
      </c>
      <c r="M4" s="34" t="s">
        <v>131</v>
      </c>
      <c r="N4" s="34" t="s">
        <v>149</v>
      </c>
      <c r="O4" s="33" t="s">
        <v>150</v>
      </c>
      <c r="P4" s="33" t="s">
        <v>151</v>
      </c>
      <c r="Q4" s="33" t="s">
        <v>202</v>
      </c>
      <c r="R4" s="33" t="s">
        <v>203</v>
      </c>
      <c r="S4" s="33" t="s">
        <v>204</v>
      </c>
      <c r="T4" s="33" t="s">
        <v>181</v>
      </c>
      <c r="U4" s="34">
        <v>15</v>
      </c>
      <c r="V4" s="34">
        <v>15</v>
      </c>
      <c r="W4" s="34">
        <v>15</v>
      </c>
      <c r="X4" s="37">
        <v>15</v>
      </c>
      <c r="Y4" s="34">
        <v>15</v>
      </c>
      <c r="Z4" s="34">
        <v>15</v>
      </c>
      <c r="AA4" s="34">
        <v>10</v>
      </c>
      <c r="AB4" s="34">
        <f>SUM(U4:AA4)</f>
        <v>100</v>
      </c>
      <c r="AC4" s="38" t="s">
        <v>3</v>
      </c>
      <c r="AD4" s="34" t="s">
        <v>3</v>
      </c>
      <c r="AE4" s="34" t="str">
        <f>VLOOKUP(CONCATENATE(AC4,AD4),[2]Parámetros!$A$2:$B$10,2,FALSE)</f>
        <v>Fuerte</v>
      </c>
      <c r="AF4" s="38">
        <v>100</v>
      </c>
      <c r="AG4" s="38" t="s">
        <v>3</v>
      </c>
      <c r="AH4" s="39" t="s">
        <v>128</v>
      </c>
      <c r="AI4" s="34" t="s">
        <v>129</v>
      </c>
      <c r="AJ4" s="34">
        <f>VLOOKUP(CONCATENATE(AG4,AH4,AI4),[2]Parámetros!$A$13:$B$24,2,FALSE)</f>
        <v>2</v>
      </c>
      <c r="AK4" s="34">
        <v>0</v>
      </c>
      <c r="AL4" s="40" t="s">
        <v>73</v>
      </c>
      <c r="AM4" s="40" t="s">
        <v>75</v>
      </c>
      <c r="AN4" s="41" t="str">
        <f>VLOOKUP(CONCATENATE(AL4,AM4),[2]Parámetros!$A$56:$B$80,2,FALSE)</f>
        <v>Alto (4)</v>
      </c>
      <c r="AO4" s="42" t="s">
        <v>133</v>
      </c>
      <c r="AP4" s="43" t="s">
        <v>205</v>
      </c>
      <c r="AQ4" s="44" t="s">
        <v>206</v>
      </c>
      <c r="AR4" s="45">
        <v>44910</v>
      </c>
      <c r="AS4" s="46" t="s">
        <v>152</v>
      </c>
      <c r="AT4" s="47" t="s">
        <v>145</v>
      </c>
      <c r="AU4" s="51" t="s">
        <v>207</v>
      </c>
      <c r="AV4" s="57"/>
    </row>
    <row r="5" spans="1:48" ht="18.75" customHeight="1" x14ac:dyDescent="0.2">
      <c r="A5" s="57"/>
      <c r="B5" s="57"/>
      <c r="C5" s="57"/>
      <c r="D5" s="57"/>
      <c r="E5" s="57"/>
      <c r="F5" s="57"/>
      <c r="G5" s="61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57"/>
      <c r="AJ5" s="57"/>
      <c r="AK5" s="57"/>
      <c r="AL5" s="57"/>
      <c r="AM5" s="57"/>
      <c r="AN5" s="57"/>
      <c r="AO5" s="7"/>
      <c r="AP5" s="8"/>
      <c r="AQ5" s="57"/>
      <c r="AR5" s="57"/>
      <c r="AS5" s="57"/>
      <c r="AT5" s="57"/>
      <c r="AU5" s="57"/>
      <c r="AV5" s="57"/>
    </row>
    <row r="6" spans="1:48" ht="16.5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57"/>
      <c r="AJ6" s="57"/>
      <c r="AK6" s="57"/>
      <c r="AL6" s="57"/>
      <c r="AM6" s="57"/>
      <c r="AN6" s="57"/>
      <c r="AO6" s="7"/>
      <c r="AP6" s="8"/>
      <c r="AQ6" s="57"/>
      <c r="AR6" s="57"/>
      <c r="AS6" s="57"/>
      <c r="AT6" s="57"/>
      <c r="AU6" s="57"/>
      <c r="AV6" s="57"/>
    </row>
    <row r="7" spans="1:48" ht="78" customHeight="1" x14ac:dyDescent="0.25">
      <c r="A7" s="77" t="s">
        <v>177</v>
      </c>
      <c r="B7" s="57" t="s">
        <v>209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57"/>
      <c r="AJ7" s="57"/>
      <c r="AK7" s="57"/>
      <c r="AL7" s="57"/>
      <c r="AM7" s="57"/>
      <c r="AN7" s="57"/>
      <c r="AO7" s="7"/>
      <c r="AP7" s="8"/>
      <c r="AQ7" s="57"/>
      <c r="AR7" s="57"/>
      <c r="AS7" s="57"/>
      <c r="AT7" s="57"/>
      <c r="AU7" s="57"/>
      <c r="AV7" s="57"/>
    </row>
    <row r="8" spans="1:48" ht="12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57"/>
      <c r="AJ8" s="57"/>
      <c r="AK8" s="57"/>
      <c r="AL8" s="57"/>
      <c r="AM8" s="57"/>
      <c r="AN8" s="57"/>
      <c r="AO8" s="7"/>
      <c r="AP8" s="8"/>
      <c r="AQ8" s="57"/>
      <c r="AR8" s="57"/>
      <c r="AS8" s="57"/>
      <c r="AT8" s="57"/>
      <c r="AU8" s="57"/>
      <c r="AV8" s="57"/>
    </row>
    <row r="9" spans="1:48" ht="12.75" customHeight="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57"/>
      <c r="AJ9" s="57"/>
      <c r="AK9" s="57"/>
      <c r="AL9" s="57"/>
      <c r="AM9" s="57"/>
      <c r="AN9" s="57"/>
      <c r="AO9" s="7"/>
      <c r="AP9" s="8"/>
      <c r="AQ9" s="57"/>
      <c r="AR9" s="57"/>
      <c r="AS9" s="57"/>
      <c r="AT9" s="57"/>
      <c r="AU9" s="57"/>
      <c r="AV9" s="57"/>
    </row>
    <row r="10" spans="1:48" ht="12.75" customHeight="1" x14ac:dyDescent="0.2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57"/>
      <c r="AJ10" s="57"/>
      <c r="AK10" s="57"/>
      <c r="AL10" s="57"/>
      <c r="AM10" s="57"/>
      <c r="AN10" s="57"/>
      <c r="AO10" s="7"/>
      <c r="AP10" s="8"/>
      <c r="AQ10" s="57"/>
      <c r="AR10" s="57"/>
      <c r="AS10" s="57"/>
      <c r="AT10" s="57"/>
      <c r="AU10" s="57"/>
      <c r="AV10" s="57"/>
    </row>
    <row r="11" spans="1:48" ht="12.75" customHeight="1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57"/>
      <c r="AJ11" s="57"/>
      <c r="AK11" s="57"/>
      <c r="AL11" s="57"/>
      <c r="AM11" s="57"/>
      <c r="AN11" s="57"/>
      <c r="AO11" s="7"/>
      <c r="AP11" s="8"/>
      <c r="AQ11" s="57"/>
      <c r="AR11" s="57"/>
      <c r="AS11" s="57"/>
      <c r="AT11" s="57"/>
      <c r="AU11" s="57"/>
      <c r="AV11" s="57"/>
    </row>
    <row r="12" spans="1:48" ht="12.75" customHeight="1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57"/>
      <c r="AJ12" s="57"/>
      <c r="AK12" s="57"/>
      <c r="AL12" s="57"/>
      <c r="AM12" s="57"/>
      <c r="AN12" s="57"/>
      <c r="AO12" s="7"/>
      <c r="AP12" s="8"/>
      <c r="AQ12" s="57"/>
      <c r="AR12" s="57"/>
      <c r="AS12" s="57"/>
      <c r="AT12" s="57"/>
      <c r="AU12" s="57"/>
      <c r="AV12" s="57"/>
    </row>
    <row r="13" spans="1:48" ht="12.75" customHeight="1" x14ac:dyDescent="0.2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57"/>
      <c r="AJ13" s="57"/>
      <c r="AK13" s="57"/>
      <c r="AL13" s="57"/>
      <c r="AM13" s="57"/>
      <c r="AN13" s="57"/>
      <c r="AO13" s="7"/>
      <c r="AP13" s="8"/>
      <c r="AQ13" s="57"/>
      <c r="AR13" s="57"/>
      <c r="AS13" s="57"/>
      <c r="AT13" s="57"/>
      <c r="AU13" s="57"/>
      <c r="AV13" s="57"/>
    </row>
  </sheetData>
  <mergeCells count="6">
    <mergeCell ref="A2:A4"/>
    <mergeCell ref="AT2:AT3"/>
    <mergeCell ref="B2:B3"/>
    <mergeCell ref="C2:C3"/>
    <mergeCell ref="D2:D3"/>
    <mergeCell ref="E2:E3"/>
  </mergeCells>
  <conditionalFormatting sqref="L2">
    <cfRule type="containsText" dxfId="17" priority="23" operator="containsText" text="Bajo">
      <formula>NOT(ISERROR(SEARCH(("Bajo"),(L2))))</formula>
    </cfRule>
  </conditionalFormatting>
  <conditionalFormatting sqref="L2">
    <cfRule type="containsText" dxfId="16" priority="24" operator="containsText" text="Moderado">
      <formula>NOT(ISERROR(SEARCH(("Moderado"),(L2))))</formula>
    </cfRule>
  </conditionalFormatting>
  <conditionalFormatting sqref="L2">
    <cfRule type="containsText" dxfId="15" priority="25" operator="containsText" text="Alto">
      <formula>NOT(ISERROR(SEARCH(("Alto"),(L2))))</formula>
    </cfRule>
  </conditionalFormatting>
  <conditionalFormatting sqref="L2">
    <cfRule type="containsText" dxfId="14" priority="26" operator="containsText" text="Extremo">
      <formula>NOT(ISERROR(SEARCH(("Extremo"),(L2))))</formula>
    </cfRule>
  </conditionalFormatting>
  <conditionalFormatting sqref="AN2:AN3">
    <cfRule type="containsText" dxfId="13" priority="27" operator="containsText" text="Alto">
      <formula>NOT(ISERROR(SEARCH(("Alto"),(AN2))))</formula>
    </cfRule>
  </conditionalFormatting>
  <conditionalFormatting sqref="AN2:AN3">
    <cfRule type="containsText" dxfId="12" priority="28" operator="containsText" text="Moderado">
      <formula>NOT(ISERROR(SEARCH(("Moderado"),(AN2))))</formula>
    </cfRule>
  </conditionalFormatting>
  <conditionalFormatting sqref="AN2:AN3">
    <cfRule type="containsText" dxfId="11" priority="29" operator="containsText" text="Bajo">
      <formula>NOT(ISERROR(SEARCH(("Bajo"),(AN2))))</formula>
    </cfRule>
  </conditionalFormatting>
  <conditionalFormatting sqref="AN2:AN3">
    <cfRule type="containsText" dxfId="10" priority="30" operator="containsText" text="Extremo">
      <formula>NOT(ISERROR(SEARCH(("Extremo"),(AN2))))</formula>
    </cfRule>
  </conditionalFormatting>
  <conditionalFormatting sqref="L4">
    <cfRule type="containsText" dxfId="9" priority="3" operator="containsText" text="Bajo">
      <formula>NOT(ISERROR(SEARCH(("Bajo"),(L4))))</formula>
    </cfRule>
  </conditionalFormatting>
  <conditionalFormatting sqref="L4">
    <cfRule type="containsText" dxfId="8" priority="4" operator="containsText" text="Moderado">
      <formula>NOT(ISERROR(SEARCH(("Moderado"),(L4))))</formula>
    </cfRule>
  </conditionalFormatting>
  <conditionalFormatting sqref="L4">
    <cfRule type="containsText" dxfId="7" priority="5" operator="containsText" text="Alto">
      <formula>NOT(ISERROR(SEARCH(("Alto"),(L4))))</formula>
    </cfRule>
  </conditionalFormatting>
  <conditionalFormatting sqref="L4">
    <cfRule type="containsText" dxfId="6" priority="6" operator="containsText" text="Extremo">
      <formula>NOT(ISERROR(SEARCH(("Extremo"),(L4))))</formula>
    </cfRule>
  </conditionalFormatting>
  <conditionalFormatting sqref="AN4">
    <cfRule type="containsText" dxfId="5" priority="7" operator="containsText" text="Alto">
      <formula>NOT(ISERROR(SEARCH(("Alto"),(AN4))))</formula>
    </cfRule>
  </conditionalFormatting>
  <conditionalFormatting sqref="AN4">
    <cfRule type="containsText" dxfId="4" priority="8" operator="containsText" text="Moderado">
      <formula>NOT(ISERROR(SEARCH(("Moderado"),(AN4))))</formula>
    </cfRule>
  </conditionalFormatting>
  <conditionalFormatting sqref="AN4">
    <cfRule type="containsText" dxfId="3" priority="9" operator="containsText" text="Bajo">
      <formula>NOT(ISERROR(SEARCH(("Bajo"),(AN4))))</formula>
    </cfRule>
  </conditionalFormatting>
  <conditionalFormatting sqref="AN4">
    <cfRule type="containsText" dxfId="2" priority="10" operator="containsText" text="Extremo">
      <formula>NOT(ISERROR(SEARCH(("Extremo"),(AN4))))</formula>
    </cfRule>
  </conditionalFormatting>
  <conditionalFormatting sqref="K2:K3">
    <cfRule type="containsText" dxfId="1" priority="2" operator="containsText" text="❌">
      <formula>NOT(ISERROR(SEARCH(("❌"),(K2))))</formula>
    </cfRule>
  </conditionalFormatting>
  <conditionalFormatting sqref="K4">
    <cfRule type="containsText" dxfId="0" priority="1" operator="containsText" text="❌">
      <formula>NOT(ISERROR(SEARCH(("❌"),(K4))))</formula>
    </cfRule>
  </conditionalFormatting>
  <pageMargins left="0.70866141732283472" right="0.26" top="0.74803149606299213" bottom="0.74803149606299213" header="0" footer="0"/>
  <pageSetup scale="37" orientation="landscape" r:id="rId1"/>
  <colBreaks count="1" manualBreakCount="1">
    <brk id="34" max="12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300-000000000000}">
          <x14:formula1>
            <xm:f>Parámetros!$B$84:$B$86</xm:f>
          </x14:formula1>
          <xm:sqref>AI2</xm:sqref>
        </x14:dataValidation>
        <x14:dataValidation type="list" allowBlank="1" showErrorMessage="1" xr:uid="{00000000-0002-0000-0300-000001000000}">
          <x14:formula1>
            <xm:f>Parámetros!$A$118:$A$120</xm:f>
          </x14:formula1>
          <xm:sqref>AD2</xm:sqref>
        </x14:dataValidation>
        <x14:dataValidation type="list" allowBlank="1" showErrorMessage="1" xr:uid="{00000000-0002-0000-0300-000002000000}">
          <x14:formula1>
            <xm:f>Parámetros!$A$89:$A$90</xm:f>
          </x14:formula1>
          <xm:sqref>M2</xm:sqref>
        </x14:dataValidation>
        <x14:dataValidation type="list" allowBlank="1" showErrorMessage="1" xr:uid="{00000000-0002-0000-0300-000003000000}">
          <x14:formula1>
            <xm:f>Parámetros!$A$84:$A$85</xm:f>
          </x14:formula1>
          <xm:sqref>AH2</xm:sqref>
        </x14:dataValidation>
        <x14:dataValidation type="list" allowBlank="1" showErrorMessage="1" xr:uid="{00000000-0002-0000-0300-000004000000}">
          <x14:formula1>
            <xm:f>Parámetros!$A$47:$A$51</xm:f>
          </x14:formula1>
          <xm:sqref>AM2:AM3 AM4</xm:sqref>
        </x14:dataValidation>
        <x14:dataValidation type="list" allowBlank="1" showErrorMessage="1" xr:uid="{00000000-0002-0000-0300-000005000000}">
          <x14:formula1>
            <xm:f>Parámetros!$A$40:$A$44</xm:f>
          </x14:formula1>
          <xm:sqref>I2 AL2:AL3</xm:sqref>
        </x14:dataValidation>
        <x14:dataValidation type="list" allowBlank="1" showErrorMessage="1" xr:uid="{00000000-0002-0000-0300-000006000000}">
          <x14:formula1>
            <xm:f>Parámetros!$A$93:$A$96</xm:f>
          </x14:formula1>
          <xm:sqref>AO2:AO3 AO5:AO13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topLeftCell="H4" zoomScale="130" zoomScaleNormal="130" workbookViewId="0">
      <selection activeCell="H19" sqref="H19"/>
    </sheetView>
  </sheetViews>
  <sheetFormatPr baseColWidth="10" defaultRowHeight="14.25" x14ac:dyDescent="0.2"/>
  <cols>
    <col min="1" max="16384" width="11" style="48"/>
  </cols>
  <sheetData>
    <row r="1" spans="1:12" ht="18" x14ac:dyDescent="0.25">
      <c r="A1" s="65" t="s">
        <v>155</v>
      </c>
      <c r="B1" s="65"/>
      <c r="C1" s="65"/>
      <c r="D1" s="65"/>
      <c r="E1" s="65"/>
      <c r="F1" s="65"/>
      <c r="G1" s="65"/>
      <c r="H1" s="65"/>
    </row>
    <row r="2" spans="1:12" x14ac:dyDescent="0.2">
      <c r="A2" s="64" t="s">
        <v>156</v>
      </c>
      <c r="B2" s="64"/>
      <c r="C2" s="64"/>
      <c r="D2" s="64"/>
      <c r="E2" s="64"/>
      <c r="F2" s="64"/>
      <c r="G2" s="64"/>
      <c r="H2" s="49" t="s">
        <v>159</v>
      </c>
    </row>
    <row r="3" spans="1:12" x14ac:dyDescent="0.2">
      <c r="A3" s="64" t="s">
        <v>158</v>
      </c>
      <c r="B3" s="64"/>
      <c r="C3" s="64"/>
      <c r="D3" s="64"/>
      <c r="E3" s="64"/>
      <c r="F3" s="64"/>
      <c r="G3" s="64"/>
      <c r="H3" s="49" t="s">
        <v>159</v>
      </c>
    </row>
    <row r="4" spans="1:12" x14ac:dyDescent="0.2">
      <c r="A4" s="64" t="s">
        <v>160</v>
      </c>
      <c r="B4" s="64"/>
      <c r="C4" s="64"/>
      <c r="D4" s="64"/>
      <c r="E4" s="64"/>
      <c r="F4" s="64"/>
      <c r="G4" s="64"/>
      <c r="H4" s="49" t="s">
        <v>159</v>
      </c>
    </row>
    <row r="5" spans="1:12" x14ac:dyDescent="0.2">
      <c r="A5" s="64" t="s">
        <v>161</v>
      </c>
      <c r="B5" s="64"/>
      <c r="C5" s="64"/>
      <c r="D5" s="64"/>
      <c r="E5" s="64"/>
      <c r="F5" s="64"/>
      <c r="G5" s="64"/>
      <c r="H5" s="49" t="s">
        <v>159</v>
      </c>
    </row>
    <row r="6" spans="1:12" x14ac:dyDescent="0.2">
      <c r="A6" s="64" t="s">
        <v>162</v>
      </c>
      <c r="B6" s="64"/>
      <c r="C6" s="64"/>
      <c r="D6" s="64"/>
      <c r="E6" s="64"/>
      <c r="F6" s="64"/>
      <c r="G6" s="64"/>
      <c r="H6" s="49" t="s">
        <v>159</v>
      </c>
    </row>
    <row r="7" spans="1:12" x14ac:dyDescent="0.2">
      <c r="A7" s="64" t="s">
        <v>163</v>
      </c>
      <c r="B7" s="64"/>
      <c r="C7" s="64"/>
      <c r="D7" s="64"/>
      <c r="E7" s="64"/>
      <c r="F7" s="64"/>
      <c r="G7" s="64"/>
      <c r="H7" s="49" t="s">
        <v>157</v>
      </c>
    </row>
    <row r="8" spans="1:12" x14ac:dyDescent="0.2">
      <c r="A8" s="64" t="s">
        <v>164</v>
      </c>
      <c r="B8" s="64"/>
      <c r="C8" s="64"/>
      <c r="D8" s="64"/>
      <c r="E8" s="64"/>
      <c r="F8" s="64"/>
      <c r="G8" s="64"/>
      <c r="H8" s="49" t="s">
        <v>159</v>
      </c>
    </row>
    <row r="9" spans="1:12" x14ac:dyDescent="0.2">
      <c r="A9" s="64" t="s">
        <v>165</v>
      </c>
      <c r="B9" s="64"/>
      <c r="C9" s="64"/>
      <c r="D9" s="64"/>
      <c r="E9" s="64"/>
      <c r="F9" s="64"/>
      <c r="G9" s="64"/>
      <c r="H9" s="49" t="s">
        <v>159</v>
      </c>
    </row>
    <row r="10" spans="1:12" x14ac:dyDescent="0.2">
      <c r="A10" s="64" t="s">
        <v>166</v>
      </c>
      <c r="B10" s="64"/>
      <c r="C10" s="64"/>
      <c r="D10" s="64"/>
      <c r="E10" s="64"/>
      <c r="F10" s="64"/>
      <c r="G10" s="64"/>
      <c r="H10" s="49" t="s">
        <v>159</v>
      </c>
    </row>
    <row r="11" spans="1:12" x14ac:dyDescent="0.2">
      <c r="A11" s="64" t="s">
        <v>167</v>
      </c>
      <c r="B11" s="64"/>
      <c r="C11" s="64"/>
      <c r="D11" s="64"/>
      <c r="E11" s="64"/>
      <c r="F11" s="64"/>
      <c r="G11" s="64"/>
      <c r="H11" s="49" t="s">
        <v>157</v>
      </c>
    </row>
    <row r="12" spans="1:12" x14ac:dyDescent="0.2">
      <c r="A12" s="64" t="s">
        <v>168</v>
      </c>
      <c r="B12" s="64"/>
      <c r="C12" s="64"/>
      <c r="D12" s="64"/>
      <c r="E12" s="64"/>
      <c r="F12" s="64"/>
      <c r="G12" s="64"/>
      <c r="H12" s="49" t="s">
        <v>157</v>
      </c>
    </row>
    <row r="13" spans="1:12" x14ac:dyDescent="0.2">
      <c r="A13" s="64" t="s">
        <v>169</v>
      </c>
      <c r="B13" s="64"/>
      <c r="C13" s="64"/>
      <c r="D13" s="64"/>
      <c r="E13" s="64"/>
      <c r="F13" s="64"/>
      <c r="G13" s="64"/>
      <c r="H13" s="49" t="s">
        <v>157</v>
      </c>
      <c r="L13" s="48" t="s">
        <v>157</v>
      </c>
    </row>
    <row r="14" spans="1:12" x14ac:dyDescent="0.2">
      <c r="A14" s="64" t="s">
        <v>170</v>
      </c>
      <c r="B14" s="64"/>
      <c r="C14" s="64"/>
      <c r="D14" s="64"/>
      <c r="E14" s="64"/>
      <c r="F14" s="64"/>
      <c r="G14" s="64"/>
      <c r="H14" s="49" t="s">
        <v>157</v>
      </c>
      <c r="L14" s="48" t="s">
        <v>159</v>
      </c>
    </row>
    <row r="15" spans="1:12" x14ac:dyDescent="0.2">
      <c r="A15" s="64" t="s">
        <v>171</v>
      </c>
      <c r="B15" s="64"/>
      <c r="C15" s="64"/>
      <c r="D15" s="64"/>
      <c r="E15" s="64"/>
      <c r="F15" s="64"/>
      <c r="G15" s="64"/>
      <c r="H15" s="49" t="s">
        <v>159</v>
      </c>
    </row>
    <row r="16" spans="1:12" x14ac:dyDescent="0.2">
      <c r="A16" s="64" t="s">
        <v>172</v>
      </c>
      <c r="B16" s="64"/>
      <c r="C16" s="64"/>
      <c r="D16" s="64"/>
      <c r="E16" s="64"/>
      <c r="F16" s="64"/>
      <c r="G16" s="64"/>
      <c r="H16" s="49" t="s">
        <v>159</v>
      </c>
    </row>
    <row r="17" spans="1:8" x14ac:dyDescent="0.2">
      <c r="A17" s="64" t="s">
        <v>173</v>
      </c>
      <c r="B17" s="64"/>
      <c r="C17" s="64"/>
      <c r="D17" s="64"/>
      <c r="E17" s="64"/>
      <c r="F17" s="64"/>
      <c r="G17" s="64"/>
      <c r="H17" s="49" t="s">
        <v>159</v>
      </c>
    </row>
    <row r="18" spans="1:8" x14ac:dyDescent="0.2">
      <c r="A18" s="64" t="s">
        <v>174</v>
      </c>
      <c r="B18" s="64"/>
      <c r="C18" s="64"/>
      <c r="D18" s="64"/>
      <c r="E18" s="64"/>
      <c r="F18" s="64"/>
      <c r="G18" s="64"/>
      <c r="H18" s="49" t="s">
        <v>159</v>
      </c>
    </row>
    <row r="19" spans="1:8" x14ac:dyDescent="0.2">
      <c r="A19" s="64" t="s">
        <v>175</v>
      </c>
      <c r="B19" s="64"/>
      <c r="C19" s="64"/>
      <c r="D19" s="64"/>
      <c r="E19" s="64"/>
      <c r="F19" s="64"/>
      <c r="G19" s="64"/>
      <c r="H19" s="49" t="s">
        <v>159</v>
      </c>
    </row>
    <row r="20" spans="1:8" x14ac:dyDescent="0.2">
      <c r="A20" s="64" t="s">
        <v>176</v>
      </c>
      <c r="B20" s="64"/>
      <c r="C20" s="64"/>
      <c r="D20" s="64"/>
      <c r="E20" s="64"/>
      <c r="F20" s="64"/>
      <c r="G20" s="64"/>
      <c r="H20" s="49" t="s">
        <v>159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00000000-0002-0000-0200-000000000000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zoomScale="120" zoomScaleNormal="120" workbookViewId="0">
      <selection activeCell="H12" sqref="H12"/>
    </sheetView>
  </sheetViews>
  <sheetFormatPr baseColWidth="10" defaultRowHeight="14.25" x14ac:dyDescent="0.2"/>
  <cols>
    <col min="1" max="16384" width="11" style="48"/>
  </cols>
  <sheetData>
    <row r="1" spans="1:12" ht="18" x14ac:dyDescent="0.25">
      <c r="A1" s="65" t="s">
        <v>155</v>
      </c>
      <c r="B1" s="65"/>
      <c r="C1" s="65"/>
      <c r="D1" s="65"/>
      <c r="E1" s="65"/>
      <c r="F1" s="65"/>
      <c r="G1" s="65"/>
      <c r="H1" s="65"/>
    </row>
    <row r="2" spans="1:12" x14ac:dyDescent="0.2">
      <c r="A2" s="64" t="s">
        <v>156</v>
      </c>
      <c r="B2" s="64"/>
      <c r="C2" s="64"/>
      <c r="D2" s="64"/>
      <c r="E2" s="64"/>
      <c r="F2" s="64"/>
      <c r="G2" s="64"/>
      <c r="H2" s="49" t="s">
        <v>159</v>
      </c>
    </row>
    <row r="3" spans="1:12" x14ac:dyDescent="0.2">
      <c r="A3" s="64" t="s">
        <v>158</v>
      </c>
      <c r="B3" s="64"/>
      <c r="C3" s="64"/>
      <c r="D3" s="64"/>
      <c r="E3" s="64"/>
      <c r="F3" s="64"/>
      <c r="G3" s="64"/>
      <c r="H3" s="49" t="s">
        <v>159</v>
      </c>
    </row>
    <row r="4" spans="1:12" x14ac:dyDescent="0.2">
      <c r="A4" s="64" t="s">
        <v>160</v>
      </c>
      <c r="B4" s="64"/>
      <c r="C4" s="64"/>
      <c r="D4" s="64"/>
      <c r="E4" s="64"/>
      <c r="F4" s="64"/>
      <c r="G4" s="64"/>
      <c r="H4" s="49" t="s">
        <v>159</v>
      </c>
    </row>
    <row r="5" spans="1:12" x14ac:dyDescent="0.2">
      <c r="A5" s="64" t="s">
        <v>161</v>
      </c>
      <c r="B5" s="64"/>
      <c r="C5" s="64"/>
      <c r="D5" s="64"/>
      <c r="E5" s="64"/>
      <c r="F5" s="64"/>
      <c r="G5" s="64"/>
      <c r="H5" s="49" t="s">
        <v>159</v>
      </c>
    </row>
    <row r="6" spans="1:12" x14ac:dyDescent="0.2">
      <c r="A6" s="64" t="s">
        <v>162</v>
      </c>
      <c r="B6" s="64"/>
      <c r="C6" s="64"/>
      <c r="D6" s="64"/>
      <c r="E6" s="64"/>
      <c r="F6" s="64"/>
      <c r="G6" s="64"/>
      <c r="H6" s="49" t="s">
        <v>159</v>
      </c>
    </row>
    <row r="7" spans="1:12" x14ac:dyDescent="0.2">
      <c r="A7" s="64" t="s">
        <v>163</v>
      </c>
      <c r="B7" s="64"/>
      <c r="C7" s="64"/>
      <c r="D7" s="64"/>
      <c r="E7" s="64"/>
      <c r="F7" s="64"/>
      <c r="G7" s="64"/>
      <c r="H7" s="49" t="s">
        <v>159</v>
      </c>
    </row>
    <row r="8" spans="1:12" x14ac:dyDescent="0.2">
      <c r="A8" s="64" t="s">
        <v>164</v>
      </c>
      <c r="B8" s="64"/>
      <c r="C8" s="64"/>
      <c r="D8" s="64"/>
      <c r="E8" s="64"/>
      <c r="F8" s="64"/>
      <c r="G8" s="64"/>
      <c r="H8" s="49" t="s">
        <v>159</v>
      </c>
    </row>
    <row r="9" spans="1:12" x14ac:dyDescent="0.2">
      <c r="A9" s="64" t="s">
        <v>165</v>
      </c>
      <c r="B9" s="64"/>
      <c r="C9" s="64"/>
      <c r="D9" s="64"/>
      <c r="E9" s="64"/>
      <c r="F9" s="64"/>
      <c r="G9" s="64"/>
      <c r="H9" s="49" t="s">
        <v>159</v>
      </c>
    </row>
    <row r="10" spans="1:12" x14ac:dyDescent="0.2">
      <c r="A10" s="64" t="s">
        <v>166</v>
      </c>
      <c r="B10" s="64"/>
      <c r="C10" s="64"/>
      <c r="D10" s="64"/>
      <c r="E10" s="64"/>
      <c r="F10" s="64"/>
      <c r="G10" s="64"/>
      <c r="H10" s="49" t="s">
        <v>159</v>
      </c>
    </row>
    <row r="11" spans="1:12" x14ac:dyDescent="0.2">
      <c r="A11" s="64" t="s">
        <v>167</v>
      </c>
      <c r="B11" s="64"/>
      <c r="C11" s="64"/>
      <c r="D11" s="64"/>
      <c r="E11" s="64"/>
      <c r="F11" s="64"/>
      <c r="G11" s="64"/>
      <c r="H11" s="49" t="s">
        <v>159</v>
      </c>
    </row>
    <row r="12" spans="1:12" x14ac:dyDescent="0.2">
      <c r="A12" s="64" t="s">
        <v>168</v>
      </c>
      <c r="B12" s="64"/>
      <c r="C12" s="64"/>
      <c r="D12" s="64"/>
      <c r="E12" s="64"/>
      <c r="F12" s="64"/>
      <c r="G12" s="64"/>
      <c r="H12" s="49" t="s">
        <v>157</v>
      </c>
    </row>
    <row r="13" spans="1:12" x14ac:dyDescent="0.2">
      <c r="A13" s="64" t="s">
        <v>169</v>
      </c>
      <c r="B13" s="64"/>
      <c r="C13" s="64"/>
      <c r="D13" s="64"/>
      <c r="E13" s="64"/>
      <c r="F13" s="64"/>
      <c r="G13" s="64"/>
      <c r="H13" s="49" t="s">
        <v>157</v>
      </c>
      <c r="L13" s="48" t="s">
        <v>157</v>
      </c>
    </row>
    <row r="14" spans="1:12" x14ac:dyDescent="0.2">
      <c r="A14" s="64" t="s">
        <v>170</v>
      </c>
      <c r="B14" s="64"/>
      <c r="C14" s="64"/>
      <c r="D14" s="64"/>
      <c r="E14" s="64"/>
      <c r="F14" s="64"/>
      <c r="G14" s="64"/>
      <c r="H14" s="49" t="s">
        <v>159</v>
      </c>
      <c r="L14" s="48" t="s">
        <v>159</v>
      </c>
    </row>
    <row r="15" spans="1:12" x14ac:dyDescent="0.2">
      <c r="A15" s="64" t="s">
        <v>171</v>
      </c>
      <c r="B15" s="64"/>
      <c r="C15" s="64"/>
      <c r="D15" s="64"/>
      <c r="E15" s="64"/>
      <c r="F15" s="64"/>
      <c r="G15" s="64"/>
      <c r="H15" s="49" t="s">
        <v>159</v>
      </c>
    </row>
    <row r="16" spans="1:12" x14ac:dyDescent="0.2">
      <c r="A16" s="64" t="s">
        <v>172</v>
      </c>
      <c r="B16" s="64"/>
      <c r="C16" s="64"/>
      <c r="D16" s="64"/>
      <c r="E16" s="64"/>
      <c r="F16" s="64"/>
      <c r="G16" s="64"/>
      <c r="H16" s="49" t="s">
        <v>159</v>
      </c>
    </row>
    <row r="17" spans="1:8" x14ac:dyDescent="0.2">
      <c r="A17" s="64" t="s">
        <v>173</v>
      </c>
      <c r="B17" s="64"/>
      <c r="C17" s="64"/>
      <c r="D17" s="64"/>
      <c r="E17" s="64"/>
      <c r="F17" s="64"/>
      <c r="G17" s="64"/>
      <c r="H17" s="49" t="s">
        <v>159</v>
      </c>
    </row>
    <row r="18" spans="1:8" x14ac:dyDescent="0.2">
      <c r="A18" s="64" t="s">
        <v>174</v>
      </c>
      <c r="B18" s="64"/>
      <c r="C18" s="64"/>
      <c r="D18" s="64"/>
      <c r="E18" s="64"/>
      <c r="F18" s="64"/>
      <c r="G18" s="64"/>
      <c r="H18" s="49" t="s">
        <v>159</v>
      </c>
    </row>
    <row r="19" spans="1:8" x14ac:dyDescent="0.2">
      <c r="A19" s="64" t="s">
        <v>175</v>
      </c>
      <c r="B19" s="64"/>
      <c r="C19" s="64"/>
      <c r="D19" s="64"/>
      <c r="E19" s="64"/>
      <c r="F19" s="64"/>
      <c r="G19" s="64"/>
      <c r="H19" s="49" t="s">
        <v>157</v>
      </c>
    </row>
    <row r="20" spans="1:8" x14ac:dyDescent="0.2">
      <c r="A20" s="64" t="s">
        <v>176</v>
      </c>
      <c r="B20" s="64"/>
      <c r="C20" s="64"/>
      <c r="D20" s="64"/>
      <c r="E20" s="64"/>
      <c r="F20" s="64"/>
      <c r="G20" s="64"/>
      <c r="H20" s="49" t="s">
        <v>159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00000000-0002-0000-0100-000000000000}">
      <formula1>$L$13:$L$14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E1" zoomScale="110" zoomScaleNormal="110" workbookViewId="0">
      <selection activeCell="L34" sqref="L34"/>
    </sheetView>
  </sheetViews>
  <sheetFormatPr baseColWidth="10" defaultRowHeight="14.25" x14ac:dyDescent="0.2"/>
  <cols>
    <col min="1" max="16384" width="11" style="48"/>
  </cols>
  <sheetData>
    <row r="1" spans="1:12" ht="18" x14ac:dyDescent="0.25">
      <c r="A1" s="65" t="s">
        <v>155</v>
      </c>
      <c r="B1" s="65"/>
      <c r="C1" s="65"/>
      <c r="D1" s="65"/>
      <c r="E1" s="65"/>
      <c r="F1" s="65"/>
      <c r="G1" s="65"/>
      <c r="H1" s="65"/>
    </row>
    <row r="2" spans="1:12" x14ac:dyDescent="0.2">
      <c r="A2" s="64" t="s">
        <v>156</v>
      </c>
      <c r="B2" s="64"/>
      <c r="C2" s="64"/>
      <c r="D2" s="64"/>
      <c r="E2" s="64"/>
      <c r="F2" s="64"/>
      <c r="G2" s="64"/>
      <c r="H2" s="49" t="s">
        <v>159</v>
      </c>
    </row>
    <row r="3" spans="1:12" x14ac:dyDescent="0.2">
      <c r="A3" s="64" t="s">
        <v>158</v>
      </c>
      <c r="B3" s="64"/>
      <c r="C3" s="64"/>
      <c r="D3" s="64"/>
      <c r="E3" s="64"/>
      <c r="F3" s="64"/>
      <c r="G3" s="64"/>
      <c r="H3" s="49" t="s">
        <v>159</v>
      </c>
    </row>
    <row r="4" spans="1:12" x14ac:dyDescent="0.2">
      <c r="A4" s="64" t="s">
        <v>160</v>
      </c>
      <c r="B4" s="64"/>
      <c r="C4" s="64"/>
      <c r="D4" s="64"/>
      <c r="E4" s="64"/>
      <c r="F4" s="64"/>
      <c r="G4" s="64"/>
      <c r="H4" s="49" t="s">
        <v>159</v>
      </c>
    </row>
    <row r="5" spans="1:12" x14ac:dyDescent="0.2">
      <c r="A5" s="64" t="s">
        <v>161</v>
      </c>
      <c r="B5" s="64"/>
      <c r="C5" s="64"/>
      <c r="D5" s="64"/>
      <c r="E5" s="64"/>
      <c r="F5" s="64"/>
      <c r="G5" s="64"/>
      <c r="H5" s="49" t="s">
        <v>159</v>
      </c>
    </row>
    <row r="6" spans="1:12" x14ac:dyDescent="0.2">
      <c r="A6" s="64" t="s">
        <v>162</v>
      </c>
      <c r="B6" s="64"/>
      <c r="C6" s="64"/>
      <c r="D6" s="64"/>
      <c r="E6" s="64"/>
      <c r="F6" s="64"/>
      <c r="G6" s="64"/>
      <c r="H6" s="49" t="s">
        <v>157</v>
      </c>
    </row>
    <row r="7" spans="1:12" x14ac:dyDescent="0.2">
      <c r="A7" s="64" t="s">
        <v>163</v>
      </c>
      <c r="B7" s="64"/>
      <c r="C7" s="64"/>
      <c r="D7" s="64"/>
      <c r="E7" s="64"/>
      <c r="F7" s="64"/>
      <c r="G7" s="64"/>
      <c r="H7" s="49" t="s">
        <v>157</v>
      </c>
    </row>
    <row r="8" spans="1:12" x14ac:dyDescent="0.2">
      <c r="A8" s="64" t="s">
        <v>164</v>
      </c>
      <c r="B8" s="64"/>
      <c r="C8" s="64"/>
      <c r="D8" s="64"/>
      <c r="E8" s="64"/>
      <c r="F8" s="64"/>
      <c r="G8" s="64"/>
      <c r="H8" s="49" t="s">
        <v>159</v>
      </c>
    </row>
    <row r="9" spans="1:12" x14ac:dyDescent="0.2">
      <c r="A9" s="64" t="s">
        <v>165</v>
      </c>
      <c r="B9" s="64"/>
      <c r="C9" s="64"/>
      <c r="D9" s="64"/>
      <c r="E9" s="64"/>
      <c r="F9" s="64"/>
      <c r="G9" s="64"/>
      <c r="H9" s="49" t="s">
        <v>159</v>
      </c>
    </row>
    <row r="10" spans="1:12" x14ac:dyDescent="0.2">
      <c r="A10" s="64" t="s">
        <v>166</v>
      </c>
      <c r="B10" s="64"/>
      <c r="C10" s="64"/>
      <c r="D10" s="64"/>
      <c r="E10" s="64"/>
      <c r="F10" s="64"/>
      <c r="G10" s="64"/>
      <c r="H10" s="49" t="s">
        <v>159</v>
      </c>
    </row>
    <row r="11" spans="1:12" x14ac:dyDescent="0.2">
      <c r="A11" s="64" t="s">
        <v>167</v>
      </c>
      <c r="B11" s="64"/>
      <c r="C11" s="64"/>
      <c r="D11" s="64"/>
      <c r="E11" s="64"/>
      <c r="F11" s="64"/>
      <c r="G11" s="64"/>
      <c r="H11" s="49" t="s">
        <v>157</v>
      </c>
    </row>
    <row r="12" spans="1:12" x14ac:dyDescent="0.2">
      <c r="A12" s="64" t="s">
        <v>168</v>
      </c>
      <c r="B12" s="64"/>
      <c r="C12" s="64"/>
      <c r="D12" s="64"/>
      <c r="E12" s="64"/>
      <c r="F12" s="64"/>
      <c r="G12" s="64"/>
      <c r="H12" s="49" t="s">
        <v>157</v>
      </c>
    </row>
    <row r="13" spans="1:12" x14ac:dyDescent="0.2">
      <c r="A13" s="64" t="s">
        <v>169</v>
      </c>
      <c r="B13" s="64"/>
      <c r="C13" s="64"/>
      <c r="D13" s="64"/>
      <c r="E13" s="64"/>
      <c r="F13" s="64"/>
      <c r="G13" s="64"/>
      <c r="H13" s="49" t="s">
        <v>157</v>
      </c>
      <c r="L13" s="48" t="s">
        <v>157</v>
      </c>
    </row>
    <row r="14" spans="1:12" x14ac:dyDescent="0.2">
      <c r="A14" s="64" t="s">
        <v>170</v>
      </c>
      <c r="B14" s="64"/>
      <c r="C14" s="64"/>
      <c r="D14" s="64"/>
      <c r="E14" s="64"/>
      <c r="F14" s="64"/>
      <c r="G14" s="64"/>
      <c r="H14" s="49" t="s">
        <v>157</v>
      </c>
      <c r="L14" s="48" t="s">
        <v>159</v>
      </c>
    </row>
    <row r="15" spans="1:12" x14ac:dyDescent="0.2">
      <c r="A15" s="64" t="s">
        <v>171</v>
      </c>
      <c r="B15" s="64"/>
      <c r="C15" s="64"/>
      <c r="D15" s="64"/>
      <c r="E15" s="64"/>
      <c r="F15" s="64"/>
      <c r="G15" s="64"/>
      <c r="H15" s="49" t="s">
        <v>157</v>
      </c>
    </row>
    <row r="16" spans="1:12" x14ac:dyDescent="0.2">
      <c r="A16" s="64" t="s">
        <v>172</v>
      </c>
      <c r="B16" s="64"/>
      <c r="C16" s="64"/>
      <c r="D16" s="64"/>
      <c r="E16" s="64"/>
      <c r="F16" s="64"/>
      <c r="G16" s="64"/>
      <c r="H16" s="49" t="s">
        <v>159</v>
      </c>
    </row>
    <row r="17" spans="1:8" x14ac:dyDescent="0.2">
      <c r="A17" s="64" t="s">
        <v>173</v>
      </c>
      <c r="B17" s="64"/>
      <c r="C17" s="64"/>
      <c r="D17" s="64"/>
      <c r="E17" s="64"/>
      <c r="F17" s="64"/>
      <c r="G17" s="64"/>
      <c r="H17" s="49" t="s">
        <v>159</v>
      </c>
    </row>
    <row r="18" spans="1:8" x14ac:dyDescent="0.2">
      <c r="A18" s="64" t="s">
        <v>174</v>
      </c>
      <c r="B18" s="64"/>
      <c r="C18" s="64"/>
      <c r="D18" s="64"/>
      <c r="E18" s="64"/>
      <c r="F18" s="64"/>
      <c r="G18" s="64"/>
      <c r="H18" s="49" t="s">
        <v>159</v>
      </c>
    </row>
    <row r="19" spans="1:8" x14ac:dyDescent="0.2">
      <c r="A19" s="64" t="s">
        <v>175</v>
      </c>
      <c r="B19" s="64"/>
      <c r="C19" s="64"/>
      <c r="D19" s="64"/>
      <c r="E19" s="64"/>
      <c r="F19" s="64"/>
      <c r="G19" s="64"/>
      <c r="H19" s="49" t="s">
        <v>157</v>
      </c>
    </row>
    <row r="20" spans="1:8" x14ac:dyDescent="0.2">
      <c r="A20" s="64" t="s">
        <v>176</v>
      </c>
      <c r="B20" s="64"/>
      <c r="C20" s="64"/>
      <c r="D20" s="64"/>
      <c r="E20" s="64"/>
      <c r="F20" s="64"/>
      <c r="G20" s="64"/>
      <c r="H20" s="49" t="s">
        <v>159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00000000-0002-0000-0000-000000000000}">
      <formula1>$L$13:$L$14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topLeftCell="A56" workbookViewId="0">
      <selection activeCell="A64" sqref="A64"/>
    </sheetView>
  </sheetViews>
  <sheetFormatPr baseColWidth="10" defaultColWidth="12.625" defaultRowHeight="15" customHeight="1" x14ac:dyDescent="0.2"/>
  <cols>
    <col min="1" max="1" width="32.125" customWidth="1"/>
    <col min="2" max="2" width="12.875" customWidth="1"/>
    <col min="3" max="26" width="9.375" customWidth="1"/>
  </cols>
  <sheetData>
    <row r="1" spans="1:2" x14ac:dyDescent="0.25">
      <c r="A1" s="1" t="s">
        <v>0</v>
      </c>
    </row>
    <row r="2" spans="1:2" x14ac:dyDescent="0.25">
      <c r="A2" s="2" t="s">
        <v>1</v>
      </c>
      <c r="B2" s="2" t="s">
        <v>3</v>
      </c>
    </row>
    <row r="3" spans="1:2" x14ac:dyDescent="0.25">
      <c r="A3" s="2" t="s">
        <v>4</v>
      </c>
      <c r="B3" s="2" t="s">
        <v>5</v>
      </c>
    </row>
    <row r="4" spans="1:2" x14ac:dyDescent="0.25">
      <c r="A4" s="2" t="s">
        <v>6</v>
      </c>
      <c r="B4" s="2" t="s">
        <v>7</v>
      </c>
    </row>
    <row r="5" spans="1:2" x14ac:dyDescent="0.25">
      <c r="A5" s="3" t="s">
        <v>8</v>
      </c>
      <c r="B5" s="2" t="s">
        <v>5</v>
      </c>
    </row>
    <row r="6" spans="1:2" x14ac:dyDescent="0.25">
      <c r="A6" s="2" t="s">
        <v>27</v>
      </c>
      <c r="B6" s="2" t="s">
        <v>5</v>
      </c>
    </row>
    <row r="7" spans="1:2" x14ac:dyDescent="0.25">
      <c r="A7" s="3" t="s">
        <v>28</v>
      </c>
      <c r="B7" s="2" t="s">
        <v>7</v>
      </c>
    </row>
    <row r="8" spans="1:2" x14ac:dyDescent="0.25">
      <c r="A8" s="2" t="s">
        <v>30</v>
      </c>
      <c r="B8" s="2" t="s">
        <v>7</v>
      </c>
    </row>
    <row r="9" spans="1:2" x14ac:dyDescent="0.25">
      <c r="A9" s="3" t="s">
        <v>32</v>
      </c>
      <c r="B9" s="2" t="s">
        <v>7</v>
      </c>
    </row>
    <row r="10" spans="1:2" x14ac:dyDescent="0.25">
      <c r="A10" s="2" t="s">
        <v>34</v>
      </c>
      <c r="B10" s="2" t="s">
        <v>7</v>
      </c>
    </row>
    <row r="12" spans="1:2" x14ac:dyDescent="0.25">
      <c r="A12" s="1" t="s">
        <v>36</v>
      </c>
    </row>
    <row r="13" spans="1:2" x14ac:dyDescent="0.25">
      <c r="A13" s="2" t="s">
        <v>38</v>
      </c>
      <c r="B13" s="2">
        <v>2</v>
      </c>
    </row>
    <row r="14" spans="1:2" x14ac:dyDescent="0.25">
      <c r="A14" s="2" t="s">
        <v>41</v>
      </c>
      <c r="B14" s="2">
        <v>2</v>
      </c>
    </row>
    <row r="15" spans="1:2" x14ac:dyDescent="0.25">
      <c r="A15" s="2" t="s">
        <v>43</v>
      </c>
      <c r="B15" s="2">
        <v>2</v>
      </c>
    </row>
    <row r="16" spans="1:2" x14ac:dyDescent="0.25">
      <c r="A16" s="2" t="s">
        <v>45</v>
      </c>
      <c r="B16" s="2">
        <v>0</v>
      </c>
    </row>
    <row r="17" spans="1:2" x14ac:dyDescent="0.25">
      <c r="A17" s="2" t="s">
        <v>46</v>
      </c>
      <c r="B17" s="2">
        <v>1</v>
      </c>
    </row>
    <row r="18" spans="1:2" x14ac:dyDescent="0.25">
      <c r="A18" s="2" t="s">
        <v>49</v>
      </c>
      <c r="B18" s="2">
        <v>1</v>
      </c>
    </row>
    <row r="19" spans="1:2" x14ac:dyDescent="0.25">
      <c r="A19" s="2" t="s">
        <v>51</v>
      </c>
      <c r="B19" s="2">
        <v>1</v>
      </c>
    </row>
    <row r="20" spans="1:2" x14ac:dyDescent="0.25">
      <c r="A20" s="2" t="s">
        <v>53</v>
      </c>
      <c r="B20" s="2">
        <v>0</v>
      </c>
    </row>
    <row r="21" spans="1:2" ht="15.75" customHeight="1" x14ac:dyDescent="0.25">
      <c r="A21" s="2" t="s">
        <v>55</v>
      </c>
      <c r="B21" s="2">
        <v>0</v>
      </c>
    </row>
    <row r="22" spans="1:2" ht="15.75" customHeight="1" x14ac:dyDescent="0.25">
      <c r="A22" s="2" t="s">
        <v>56</v>
      </c>
      <c r="B22" s="2">
        <v>0</v>
      </c>
    </row>
    <row r="23" spans="1:2" ht="15.75" customHeight="1" x14ac:dyDescent="0.25">
      <c r="A23" s="2" t="s">
        <v>59</v>
      </c>
      <c r="B23" s="2">
        <v>0</v>
      </c>
    </row>
    <row r="24" spans="1:2" ht="15.75" customHeight="1" x14ac:dyDescent="0.25">
      <c r="A24" s="2" t="s">
        <v>60</v>
      </c>
      <c r="B24" s="2">
        <v>0</v>
      </c>
    </row>
    <row r="25" spans="1:2" ht="15.75" customHeight="1" x14ac:dyDescent="0.2"/>
    <row r="26" spans="1:2" ht="15.75" customHeight="1" x14ac:dyDescent="0.25">
      <c r="A26" s="1" t="s">
        <v>57</v>
      </c>
    </row>
    <row r="27" spans="1:2" ht="15.75" customHeight="1" x14ac:dyDescent="0.25">
      <c r="A27" s="2" t="s">
        <v>38</v>
      </c>
      <c r="B27" s="2">
        <v>2</v>
      </c>
    </row>
    <row r="28" spans="1:2" ht="15.75" customHeight="1" x14ac:dyDescent="0.25">
      <c r="A28" s="2" t="s">
        <v>41</v>
      </c>
      <c r="B28" s="2">
        <v>1</v>
      </c>
    </row>
    <row r="29" spans="1:2" ht="15.75" customHeight="1" x14ac:dyDescent="0.25">
      <c r="A29" s="2" t="s">
        <v>43</v>
      </c>
      <c r="B29" s="2">
        <v>0</v>
      </c>
    </row>
    <row r="30" spans="1:2" ht="15.75" customHeight="1" x14ac:dyDescent="0.25">
      <c r="A30" s="2" t="s">
        <v>45</v>
      </c>
      <c r="B30" s="2">
        <v>2</v>
      </c>
    </row>
    <row r="31" spans="1:2" ht="15.75" customHeight="1" x14ac:dyDescent="0.25">
      <c r="A31" s="2" t="s">
        <v>46</v>
      </c>
      <c r="B31" s="2">
        <v>1</v>
      </c>
    </row>
    <row r="32" spans="1:2" ht="15.75" customHeight="1" x14ac:dyDescent="0.25">
      <c r="A32" s="2" t="s">
        <v>49</v>
      </c>
      <c r="B32" s="2">
        <v>0</v>
      </c>
    </row>
    <row r="33" spans="1:2" ht="15.75" customHeight="1" x14ac:dyDescent="0.25">
      <c r="A33" s="2" t="s">
        <v>51</v>
      </c>
      <c r="B33" s="2">
        <v>0</v>
      </c>
    </row>
    <row r="34" spans="1:2" ht="15.75" customHeight="1" x14ac:dyDescent="0.25">
      <c r="A34" s="2" t="s">
        <v>53</v>
      </c>
      <c r="B34" s="2">
        <v>1</v>
      </c>
    </row>
    <row r="35" spans="1:2" ht="15.75" customHeight="1" x14ac:dyDescent="0.25">
      <c r="A35" s="2" t="s">
        <v>55</v>
      </c>
      <c r="B35" s="2">
        <v>0</v>
      </c>
    </row>
    <row r="36" spans="1:2" ht="15.75" customHeight="1" x14ac:dyDescent="0.25">
      <c r="A36" s="2" t="s">
        <v>56</v>
      </c>
      <c r="B36" s="2">
        <v>0</v>
      </c>
    </row>
    <row r="37" spans="1:2" ht="15.75" customHeight="1" x14ac:dyDescent="0.25">
      <c r="A37" s="2" t="s">
        <v>59</v>
      </c>
      <c r="B37" s="2">
        <v>0</v>
      </c>
    </row>
    <row r="38" spans="1:2" ht="15.75" customHeight="1" x14ac:dyDescent="0.25">
      <c r="A38" s="2" t="s">
        <v>60</v>
      </c>
      <c r="B38" s="2">
        <v>0</v>
      </c>
    </row>
    <row r="39" spans="1:2" ht="15.75" customHeight="1" x14ac:dyDescent="0.2"/>
    <row r="40" spans="1:2" ht="15.75" customHeight="1" x14ac:dyDescent="0.25">
      <c r="A40" s="2" t="s">
        <v>69</v>
      </c>
    </row>
    <row r="41" spans="1:2" ht="15.75" customHeight="1" x14ac:dyDescent="0.25">
      <c r="A41" s="2" t="s">
        <v>70</v>
      </c>
    </row>
    <row r="42" spans="1:2" ht="15.75" customHeight="1" x14ac:dyDescent="0.25">
      <c r="A42" s="2" t="s">
        <v>71</v>
      </c>
    </row>
    <row r="43" spans="1:2" ht="15.75" customHeight="1" x14ac:dyDescent="0.25">
      <c r="A43" s="2" t="s">
        <v>72</v>
      </c>
    </row>
    <row r="44" spans="1:2" ht="15.75" customHeight="1" x14ac:dyDescent="0.25">
      <c r="A44" s="2" t="s">
        <v>73</v>
      </c>
    </row>
    <row r="45" spans="1:2" ht="15.75" customHeight="1" x14ac:dyDescent="0.2"/>
    <row r="46" spans="1:2" ht="15.75" customHeight="1" x14ac:dyDescent="0.2"/>
    <row r="47" spans="1:2" ht="15.75" customHeight="1" x14ac:dyDescent="0.25">
      <c r="A47" s="2" t="s">
        <v>74</v>
      </c>
    </row>
    <row r="48" spans="1:2" ht="15.75" customHeight="1" x14ac:dyDescent="0.25">
      <c r="A48" s="2" t="s">
        <v>75</v>
      </c>
    </row>
    <row r="49" spans="1:2" ht="15.75" customHeight="1" x14ac:dyDescent="0.25">
      <c r="A49" s="2" t="s">
        <v>76</v>
      </c>
    </row>
    <row r="50" spans="1:2" ht="15.75" customHeight="1" x14ac:dyDescent="0.25">
      <c r="A50" s="2" t="s">
        <v>77</v>
      </c>
    </row>
    <row r="51" spans="1:2" ht="15.75" customHeight="1" x14ac:dyDescent="0.25">
      <c r="A51" s="2" t="s">
        <v>78</v>
      </c>
    </row>
    <row r="52" spans="1:2" ht="15.75" customHeight="1" x14ac:dyDescent="0.2"/>
    <row r="53" spans="1:2" ht="15.75" customHeight="1" x14ac:dyDescent="0.2"/>
    <row r="54" spans="1:2" ht="15.75" customHeight="1" x14ac:dyDescent="0.2"/>
    <row r="55" spans="1:2" ht="15.75" customHeight="1" x14ac:dyDescent="0.25">
      <c r="A55" s="1" t="s">
        <v>79</v>
      </c>
      <c r="B55" s="4"/>
    </row>
    <row r="56" spans="1:2" ht="15.75" customHeight="1" x14ac:dyDescent="0.25">
      <c r="A56" s="2" t="s">
        <v>80</v>
      </c>
      <c r="B56" s="2" t="s">
        <v>81</v>
      </c>
    </row>
    <row r="57" spans="1:2" ht="15.75" customHeight="1" x14ac:dyDescent="0.25">
      <c r="A57" s="2" t="s">
        <v>82</v>
      </c>
      <c r="B57" s="2" t="s">
        <v>83</v>
      </c>
    </row>
    <row r="58" spans="1:2" ht="15.75" customHeight="1" x14ac:dyDescent="0.25">
      <c r="A58" s="2" t="s">
        <v>84</v>
      </c>
      <c r="B58" s="2" t="s">
        <v>76</v>
      </c>
    </row>
    <row r="59" spans="1:2" ht="15.75" customHeight="1" x14ac:dyDescent="0.25">
      <c r="A59" s="2" t="s">
        <v>85</v>
      </c>
      <c r="B59" s="2" t="s">
        <v>86</v>
      </c>
    </row>
    <row r="60" spans="1:2" ht="15.75" customHeight="1" x14ac:dyDescent="0.25">
      <c r="A60" s="2" t="s">
        <v>87</v>
      </c>
      <c r="B60" s="2" t="s">
        <v>88</v>
      </c>
    </row>
    <row r="61" spans="1:2" ht="15.75" customHeight="1" x14ac:dyDescent="0.25">
      <c r="A61" s="2" t="s">
        <v>89</v>
      </c>
      <c r="B61" s="2" t="s">
        <v>83</v>
      </c>
    </row>
    <row r="62" spans="1:2" ht="15.75" customHeight="1" x14ac:dyDescent="0.25">
      <c r="A62" s="2" t="s">
        <v>90</v>
      </c>
      <c r="B62" s="2" t="s">
        <v>91</v>
      </c>
    </row>
    <row r="63" spans="1:2" ht="15.75" customHeight="1" x14ac:dyDescent="0.25">
      <c r="A63" s="2" t="s">
        <v>92</v>
      </c>
      <c r="B63" s="2" t="s">
        <v>93</v>
      </c>
    </row>
    <row r="64" spans="1:2" ht="15.75" customHeight="1" x14ac:dyDescent="0.25">
      <c r="A64" s="2" t="s">
        <v>94</v>
      </c>
      <c r="B64" s="2" t="s">
        <v>95</v>
      </c>
    </row>
    <row r="65" spans="1:2" ht="15.75" customHeight="1" x14ac:dyDescent="0.25">
      <c r="A65" s="2" t="s">
        <v>96</v>
      </c>
      <c r="B65" s="2" t="s">
        <v>97</v>
      </c>
    </row>
    <row r="66" spans="1:2" ht="15.75" customHeight="1" x14ac:dyDescent="0.25">
      <c r="A66" s="2" t="s">
        <v>98</v>
      </c>
      <c r="B66" s="2" t="s">
        <v>99</v>
      </c>
    </row>
    <row r="67" spans="1:2" ht="15.75" customHeight="1" x14ac:dyDescent="0.25">
      <c r="A67" s="2" t="s">
        <v>100</v>
      </c>
      <c r="B67" s="2" t="s">
        <v>93</v>
      </c>
    </row>
    <row r="68" spans="1:2" ht="15.75" customHeight="1" x14ac:dyDescent="0.25">
      <c r="A68" s="2" t="s">
        <v>101</v>
      </c>
      <c r="B68" s="2" t="s">
        <v>102</v>
      </c>
    </row>
    <row r="69" spans="1:2" ht="15.75" customHeight="1" x14ac:dyDescent="0.25">
      <c r="A69" s="2" t="s">
        <v>103</v>
      </c>
      <c r="B69" s="2" t="s">
        <v>104</v>
      </c>
    </row>
    <row r="70" spans="1:2" ht="15.75" customHeight="1" x14ac:dyDescent="0.25">
      <c r="A70" s="2" t="s">
        <v>105</v>
      </c>
      <c r="B70" s="2" t="s">
        <v>106</v>
      </c>
    </row>
    <row r="71" spans="1:2" ht="15.75" customHeight="1" x14ac:dyDescent="0.25">
      <c r="A71" s="2" t="s">
        <v>107</v>
      </c>
      <c r="B71" s="2" t="s">
        <v>108</v>
      </c>
    </row>
    <row r="72" spans="1:2" ht="15.75" customHeight="1" x14ac:dyDescent="0.25">
      <c r="A72" s="2" t="s">
        <v>109</v>
      </c>
      <c r="B72" s="2" t="s">
        <v>95</v>
      </c>
    </row>
    <row r="73" spans="1:2" ht="15.75" customHeight="1" x14ac:dyDescent="0.25">
      <c r="A73" s="2" t="s">
        <v>110</v>
      </c>
      <c r="B73" s="2" t="s">
        <v>111</v>
      </c>
    </row>
    <row r="74" spans="1:2" ht="15.75" customHeight="1" x14ac:dyDescent="0.25">
      <c r="A74" s="2" t="s">
        <v>112</v>
      </c>
      <c r="B74" s="2" t="s">
        <v>113</v>
      </c>
    </row>
    <row r="75" spans="1:2" ht="15.75" customHeight="1" x14ac:dyDescent="0.25">
      <c r="A75" s="2" t="s">
        <v>114</v>
      </c>
      <c r="B75" s="2" t="s">
        <v>115</v>
      </c>
    </row>
    <row r="76" spans="1:2" ht="15.75" customHeight="1" x14ac:dyDescent="0.25">
      <c r="A76" s="2" t="s">
        <v>116</v>
      </c>
      <c r="B76" s="2" t="s">
        <v>88</v>
      </c>
    </row>
    <row r="77" spans="1:2" ht="15.75" customHeight="1" x14ac:dyDescent="0.25">
      <c r="A77" s="2" t="s">
        <v>117</v>
      </c>
      <c r="B77" s="2" t="s">
        <v>118</v>
      </c>
    </row>
    <row r="78" spans="1:2" ht="15.75" customHeight="1" x14ac:dyDescent="0.25">
      <c r="A78" s="2" t="s">
        <v>119</v>
      </c>
      <c r="B78" s="2" t="s">
        <v>106</v>
      </c>
    </row>
    <row r="79" spans="1:2" ht="15.75" customHeight="1" x14ac:dyDescent="0.25">
      <c r="A79" s="2" t="s">
        <v>120</v>
      </c>
      <c r="B79" s="2" t="s">
        <v>115</v>
      </c>
    </row>
    <row r="80" spans="1:2" ht="15.75" customHeight="1" x14ac:dyDescent="0.25">
      <c r="A80" s="2" t="s">
        <v>121</v>
      </c>
      <c r="B80" s="2" t="s">
        <v>122</v>
      </c>
    </row>
    <row r="81" spans="1:2" ht="15.75" customHeight="1" x14ac:dyDescent="0.2"/>
    <row r="82" spans="1:2" ht="15.75" customHeight="1" x14ac:dyDescent="0.2"/>
    <row r="83" spans="1:2" ht="15.75" customHeight="1" x14ac:dyDescent="0.2">
      <c r="A83" s="5" t="s">
        <v>123</v>
      </c>
      <c r="B83" s="5" t="s">
        <v>127</v>
      </c>
    </row>
    <row r="84" spans="1:2" ht="15.75" customHeight="1" x14ac:dyDescent="0.25">
      <c r="A84" s="3" t="s">
        <v>128</v>
      </c>
      <c r="B84" s="2" t="s">
        <v>128</v>
      </c>
    </row>
    <row r="85" spans="1:2" ht="15.75" customHeight="1" x14ac:dyDescent="0.25">
      <c r="A85" s="2" t="s">
        <v>129</v>
      </c>
      <c r="B85" s="2" t="s">
        <v>130</v>
      </c>
    </row>
    <row r="86" spans="1:2" ht="15.75" customHeight="1" x14ac:dyDescent="0.25">
      <c r="B86" s="2" t="s">
        <v>129</v>
      </c>
    </row>
    <row r="87" spans="1:2" ht="15.75" customHeight="1" x14ac:dyDescent="0.2"/>
    <row r="88" spans="1:2" ht="15.75" customHeight="1" x14ac:dyDescent="0.25">
      <c r="A88" s="1"/>
    </row>
    <row r="89" spans="1:2" ht="15.75" customHeight="1" x14ac:dyDescent="0.25">
      <c r="A89" s="2"/>
    </row>
    <row r="90" spans="1:2" ht="15.75" customHeight="1" x14ac:dyDescent="0.25">
      <c r="A90" s="2"/>
    </row>
    <row r="91" spans="1:2" ht="15.75" customHeight="1" x14ac:dyDescent="0.2"/>
    <row r="92" spans="1:2" ht="15.75" customHeight="1" x14ac:dyDescent="0.25">
      <c r="A92" s="6"/>
    </row>
    <row r="93" spans="1:2" ht="15.75" customHeight="1" x14ac:dyDescent="0.25">
      <c r="A93" s="3"/>
    </row>
    <row r="94" spans="1:2" ht="15.75" customHeight="1" x14ac:dyDescent="0.25">
      <c r="A94" s="2"/>
    </row>
    <row r="95" spans="1:2" ht="15.75" customHeight="1" x14ac:dyDescent="0.25">
      <c r="A95" s="2"/>
    </row>
    <row r="96" spans="1:2" ht="15.75" customHeight="1" x14ac:dyDescent="0.25">
      <c r="A96" s="2"/>
    </row>
    <row r="97" spans="1:1" ht="15.75" customHeight="1" x14ac:dyDescent="0.2"/>
    <row r="98" spans="1:1" ht="15.75" customHeight="1" x14ac:dyDescent="0.25">
      <c r="A98" s="1"/>
    </row>
    <row r="99" spans="1:1" ht="15.75" customHeight="1" x14ac:dyDescent="0.25">
      <c r="A99" s="2"/>
    </row>
    <row r="100" spans="1:1" ht="15.75" customHeight="1" x14ac:dyDescent="0.25">
      <c r="A100" s="2"/>
    </row>
    <row r="101" spans="1:1" ht="15.75" customHeight="1" x14ac:dyDescent="0.25">
      <c r="A101" s="2"/>
    </row>
    <row r="102" spans="1:1" ht="15.75" customHeight="1" x14ac:dyDescent="0.25">
      <c r="A102" s="2"/>
    </row>
    <row r="103" spans="1:1" ht="15.75" customHeight="1" x14ac:dyDescent="0.25">
      <c r="A103" s="2"/>
    </row>
    <row r="104" spans="1:1" ht="15.75" customHeight="1" x14ac:dyDescent="0.25">
      <c r="A104" s="2"/>
    </row>
    <row r="105" spans="1:1" ht="15.75" customHeight="1" x14ac:dyDescent="0.25">
      <c r="A105" s="2"/>
    </row>
    <row r="106" spans="1:1" ht="15.75" customHeight="1" x14ac:dyDescent="0.25">
      <c r="A106" s="2"/>
    </row>
    <row r="107" spans="1:1" ht="15.75" customHeight="1" x14ac:dyDescent="0.25">
      <c r="A107" s="2"/>
    </row>
    <row r="108" spans="1:1" ht="15.75" customHeight="1" x14ac:dyDescent="0.25">
      <c r="A108" s="2"/>
    </row>
    <row r="109" spans="1:1" ht="15.75" customHeight="1" x14ac:dyDescent="0.25">
      <c r="A109" s="2"/>
    </row>
    <row r="110" spans="1:1" ht="15.75" customHeight="1" x14ac:dyDescent="0.25">
      <c r="A110" s="2"/>
    </row>
    <row r="111" spans="1:1" ht="15.75" customHeight="1" x14ac:dyDescent="0.25">
      <c r="A111" s="2"/>
    </row>
    <row r="112" spans="1:1" ht="15.75" customHeight="1" x14ac:dyDescent="0.25">
      <c r="A112" s="2"/>
    </row>
    <row r="113" spans="1:1" ht="15.75" customHeight="1" x14ac:dyDescent="0.25">
      <c r="A113" s="2"/>
    </row>
    <row r="114" spans="1:1" ht="15.75" customHeight="1" x14ac:dyDescent="0.25">
      <c r="A114" s="2"/>
    </row>
    <row r="115" spans="1:1" ht="15.75" customHeight="1" x14ac:dyDescent="0.25">
      <c r="A115" s="2"/>
    </row>
    <row r="116" spans="1:1" ht="15.75" customHeight="1" x14ac:dyDescent="0.2"/>
    <row r="117" spans="1:1" ht="15.75" customHeight="1" x14ac:dyDescent="0.25">
      <c r="A117" s="2"/>
    </row>
    <row r="118" spans="1:1" ht="15.75" customHeight="1" x14ac:dyDescent="0.25">
      <c r="A118" s="2"/>
    </row>
    <row r="119" spans="1:1" ht="15.75" customHeight="1" x14ac:dyDescent="0.25">
      <c r="A119" s="2"/>
    </row>
    <row r="120" spans="1:1" ht="15.75" customHeight="1" x14ac:dyDescent="0.25">
      <c r="A120" s="2"/>
    </row>
    <row r="121" spans="1:1" ht="15.75" customHeight="1" x14ac:dyDescent="0.2"/>
    <row r="122" spans="1:1" ht="15.75" customHeight="1" x14ac:dyDescent="0.2"/>
    <row r="123" spans="1:1" ht="15.75" customHeight="1" x14ac:dyDescent="0.2"/>
    <row r="124" spans="1:1" ht="15.75" customHeight="1" x14ac:dyDescent="0.2"/>
    <row r="125" spans="1:1" ht="15.75" customHeight="1" x14ac:dyDescent="0.2"/>
    <row r="126" spans="1:1" ht="15.75" customHeight="1" x14ac:dyDescent="0.2"/>
    <row r="127" spans="1:1" ht="15.75" customHeight="1" x14ac:dyDescent="0.2"/>
    <row r="128" spans="1:1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 RECREACION</vt:lpstr>
      <vt:lpstr>Criterios impacto 1</vt:lpstr>
      <vt:lpstr>Criterios impacto 2</vt:lpstr>
      <vt:lpstr>Criterios impacto 3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User</cp:lastModifiedBy>
  <dcterms:created xsi:type="dcterms:W3CDTF">2019-05-14T13:58:21Z</dcterms:created>
  <dcterms:modified xsi:type="dcterms:W3CDTF">2022-03-14T16:45:00Z</dcterms:modified>
</cp:coreProperties>
</file>